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45" windowWidth="19440" windowHeight="7710"/>
  </bookViews>
  <sheets>
    <sheet name="新回答シート (軽自動車)" sheetId="3" r:id="rId1"/>
  </sheets>
  <externalReferences>
    <externalReference r:id="rId2"/>
    <externalReference r:id="rId3"/>
  </externalReferences>
  <definedNames>
    <definedName name="_65歳以上" localSheetId="0">#REF!</definedName>
    <definedName name="CDB">[1]INPUT!$E$80:$H$85</definedName>
    <definedName name="_xlnm.Print_Area" localSheetId="0">'新回答シート (軽自動車)'!$A$1:$H$30</definedName>
    <definedName name="老健資格20080116" localSheetId="0">#REF!</definedName>
  </definedNames>
  <calcPr calcId="145621"/>
</workbook>
</file>

<file path=xl/calcChain.xml><?xml version="1.0" encoding="utf-8"?>
<calcChain xmlns="http://schemas.openxmlformats.org/spreadsheetml/2006/main">
  <c r="D7" i="3" l="1"/>
  <c r="D6" i="3"/>
  <c r="D5" i="3"/>
  <c r="D4" i="3"/>
  <c r="D3" i="3"/>
  <c r="G3" i="3"/>
  <c r="B27" i="3"/>
  <c r="I15" i="3"/>
  <c r="I14" i="3"/>
  <c r="I12" i="3"/>
  <c r="I13" i="3" l="1"/>
  <c r="I11" i="3"/>
  <c r="N15" i="3"/>
  <c r="N16" i="3"/>
  <c r="N14" i="3"/>
  <c r="N11" i="3"/>
  <c r="I16" i="3"/>
  <c r="I17" i="3"/>
  <c r="I18" i="3"/>
  <c r="I19" i="3"/>
  <c r="I20" i="3"/>
  <c r="O11" i="3"/>
  <c r="N21" i="3" l="1"/>
  <c r="B26" i="3"/>
  <c r="B25" i="3" l="1"/>
  <c r="O21" i="3"/>
  <c r="B22" i="3" s="1"/>
  <c r="L21" i="3"/>
  <c r="J21" i="3"/>
  <c r="B21" i="3" s="1"/>
  <c r="G1" i="3" l="1"/>
  <c r="S2" i="3" l="1"/>
  <c r="G2" i="3" s="1"/>
</calcChain>
</file>

<file path=xl/sharedStrings.xml><?xml version="1.0" encoding="utf-8"?>
<sst xmlns="http://schemas.openxmlformats.org/spreadsheetml/2006/main" count="35" uniqueCount="33">
  <si>
    <t>おくやみコーナー　受付シート</t>
    <rPh sb="9" eb="11">
      <t>ウケツケ</t>
    </rPh>
    <phoneticPr fontId="1"/>
  </si>
  <si>
    <t>受付日</t>
    <rPh sb="0" eb="3">
      <t>ウケツケビ</t>
    </rPh>
    <phoneticPr fontId="1"/>
  </si>
  <si>
    <t>No.</t>
    <phoneticPr fontId="1"/>
  </si>
  <si>
    <t>伊藤</t>
    <rPh sb="0" eb="2">
      <t>イトウ</t>
    </rPh>
    <phoneticPr fontId="1"/>
  </si>
  <si>
    <t>死亡者情報</t>
    <rPh sb="0" eb="2">
      <t>シボウ</t>
    </rPh>
    <rPh sb="2" eb="3">
      <t>シャ</t>
    </rPh>
    <rPh sb="3" eb="5">
      <t>ジョウホウ</t>
    </rPh>
    <phoneticPr fontId="1"/>
  </si>
  <si>
    <t>名前</t>
    <rPh sb="0" eb="1">
      <t>ナ</t>
    </rPh>
    <rPh sb="1" eb="2">
      <t>マエ</t>
    </rPh>
    <phoneticPr fontId="1"/>
  </si>
  <si>
    <t>カナ氏名</t>
    <rPh sb="2" eb="4">
      <t>シメイ</t>
    </rPh>
    <phoneticPr fontId="1"/>
  </si>
  <si>
    <t>宛名番号</t>
    <rPh sb="0" eb="2">
      <t>アテナ</t>
    </rPh>
    <rPh sb="2" eb="4">
      <t>バンゴウ</t>
    </rPh>
    <phoneticPr fontId="1"/>
  </si>
  <si>
    <t>住所</t>
    <rPh sb="0" eb="1">
      <t>ジュウ</t>
    </rPh>
    <rPh sb="1" eb="2">
      <t>ショ</t>
    </rPh>
    <phoneticPr fontId="1"/>
  </si>
  <si>
    <t>生年月日</t>
    <phoneticPr fontId="1"/>
  </si>
  <si>
    <t>死亡日</t>
    <rPh sb="0" eb="3">
      <t>シボウビ</t>
    </rPh>
    <phoneticPr fontId="1"/>
  </si>
  <si>
    <t>回答者→</t>
    <rPh sb="0" eb="2">
      <t>カイトウ</t>
    </rPh>
    <rPh sb="2" eb="3">
      <t>シャ</t>
    </rPh>
    <phoneticPr fontId="1"/>
  </si>
  <si>
    <t>必要書類</t>
    <rPh sb="0" eb="2">
      <t>ヒツヨウ</t>
    </rPh>
    <rPh sb="2" eb="4">
      <t>ショルイ</t>
    </rPh>
    <phoneticPr fontId="1"/>
  </si>
  <si>
    <t>コーナーへの回答</t>
    <rPh sb="6" eb="8">
      <t>カイトウ</t>
    </rPh>
    <phoneticPr fontId="1"/>
  </si>
  <si>
    <t>手続き届出の要否</t>
    <rPh sb="0" eb="2">
      <t>テツヅ</t>
    </rPh>
    <rPh sb="3" eb="5">
      <t>トドケデ</t>
    </rPh>
    <rPh sb="6" eb="8">
      <t>ヨウヒ</t>
    </rPh>
    <phoneticPr fontId="1"/>
  </si>
  <si>
    <t>コメント１</t>
    <phoneticPr fontId="1"/>
  </si>
  <si>
    <t>フラグ１</t>
    <phoneticPr fontId="1"/>
  </si>
  <si>
    <t>フラグ２</t>
    <phoneticPr fontId="1"/>
  </si>
  <si>
    <t>フラグ３</t>
    <phoneticPr fontId="1"/>
  </si>
  <si>
    <t>フラグ４</t>
    <phoneticPr fontId="1"/>
  </si>
  <si>
    <t>ワンストップ</t>
    <phoneticPr fontId="1"/>
  </si>
  <si>
    <t>対応窓口</t>
    <rPh sb="0" eb="2">
      <t>タイオウ</t>
    </rPh>
    <rPh sb="2" eb="4">
      <t>マドグチ</t>
    </rPh>
    <phoneticPr fontId="1"/>
  </si>
  <si>
    <t>必要な届等</t>
    <rPh sb="0" eb="2">
      <t>ヒツヨウ</t>
    </rPh>
    <rPh sb="3" eb="4">
      <t>トドケ</t>
    </rPh>
    <rPh sb="4" eb="5">
      <t>トウ</t>
    </rPh>
    <phoneticPr fontId="1"/>
  </si>
  <si>
    <t>おくやみｺｰﾅｰへ連絡事項</t>
    <rPh sb="9" eb="11">
      <t>レンラク</t>
    </rPh>
    <rPh sb="11" eb="13">
      <t>ジコウ</t>
    </rPh>
    <phoneticPr fontId="1"/>
  </si>
  <si>
    <t>連絡事項（担当者宛）</t>
    <rPh sb="0" eb="2">
      <t>レンラク</t>
    </rPh>
    <rPh sb="2" eb="4">
      <t>ジコウ</t>
    </rPh>
    <rPh sb="5" eb="8">
      <t>タントウシャ</t>
    </rPh>
    <rPh sb="8" eb="9">
      <t>ア</t>
    </rPh>
    <phoneticPr fontId="1"/>
  </si>
  <si>
    <t>三重ナンバー</t>
    <rPh sb="0" eb="2">
      <t>ミエ</t>
    </rPh>
    <phoneticPr fontId="1"/>
  </si>
  <si>
    <t>軽四輪</t>
    <rPh sb="0" eb="1">
      <t>ケイ</t>
    </rPh>
    <rPh sb="1" eb="3">
      <t>４リン</t>
    </rPh>
    <phoneticPr fontId="1"/>
  </si>
  <si>
    <t>二輪（125cc超）</t>
    <rPh sb="0" eb="1">
      <t>ニ</t>
    </rPh>
    <rPh sb="1" eb="2">
      <t>リン</t>
    </rPh>
    <rPh sb="8" eb="9">
      <t>コ</t>
    </rPh>
    <phoneticPr fontId="1"/>
  </si>
  <si>
    <t>松阪ナンバー</t>
    <rPh sb="0" eb="2">
      <t>マツサカ</t>
    </rPh>
    <phoneticPr fontId="1"/>
  </si>
  <si>
    <t>原付（125ccまで）</t>
    <rPh sb="0" eb="2">
      <t>ゲンツキ</t>
    </rPh>
    <phoneticPr fontId="1"/>
  </si>
  <si>
    <t>農耕用・小型特殊等</t>
    <rPh sb="0" eb="3">
      <t>ノウコウヨウ</t>
    </rPh>
    <rPh sb="4" eb="6">
      <t>コガタ</t>
    </rPh>
    <rPh sb="6" eb="8">
      <t>トクシュ</t>
    </rPh>
    <rPh sb="8" eb="9">
      <t>トウ</t>
    </rPh>
    <phoneticPr fontId="1"/>
  </si>
  <si>
    <t>その他</t>
    <rPh sb="2" eb="3">
      <t>タ</t>
    </rPh>
    <phoneticPr fontId="1"/>
  </si>
  <si>
    <t>このセルに回答者名を入力</t>
    <rPh sb="5" eb="7">
      <t>カイトウ</t>
    </rPh>
    <rPh sb="7" eb="8">
      <t>シャ</t>
    </rPh>
    <rPh sb="8" eb="9">
      <t>メイ</t>
    </rPh>
    <rPh sb="10" eb="12">
      <t>ニュウリョク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</si>
</sst>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[$-411]ggge&quot;年&quot;m&quot;月&quot;d&quot;日&quot;;@"/>
    <numFmt numFmtId="177" formatCode="[&lt;32516]ggge&quot;年&quot;m&quot;月&quot;d&quot;日&quot;;[&lt;32874]\ &quot;平成元年&quot;m&quot;月&quot;d&quot;日&quot;;ggge&quot;年&quot;m&quot;月&quot;d&quot;日&quot;"/>
  </numFmts>
  <fonts count="1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1"/>
      <name val="Meiryo UI"/>
      <family val="3"/>
      <charset val="128"/>
    </font>
    <font>
      <sz val="10"/>
      <color theme="1"/>
      <name val="Meiryo UI"/>
      <family val="3"/>
      <charset val="128"/>
    </font>
    <font>
      <sz val="10.5"/>
      <color rgb="FF000000"/>
      <name val="Meiryo UI"/>
      <family val="3"/>
      <charset val="128"/>
    </font>
    <font>
      <sz val="8"/>
      <color theme="1" tint="0.499984740745262"/>
      <name val="Meiryo UI"/>
      <family val="3"/>
      <charset val="128"/>
    </font>
    <font>
      <b/>
      <sz val="11"/>
      <color rgb="FFFF0000"/>
      <name val="Meiryo UI"/>
      <family val="3"/>
      <charset val="128"/>
    </font>
    <font>
      <b/>
      <sz val="11"/>
      <color theme="1"/>
      <name val="Meiryo UI"/>
      <family val="3"/>
      <charset val="128"/>
    </font>
    <font>
      <sz val="11"/>
      <color theme="1" tint="0.249977111117893"/>
      <name val="Meiryo UI"/>
      <family val="3"/>
      <charset val="128"/>
    </font>
    <font>
      <sz val="9"/>
      <color theme="1"/>
      <name val="Meiryo UI"/>
      <family val="3"/>
      <charset val="128"/>
    </font>
    <font>
      <b/>
      <sz val="9"/>
      <color rgb="FFFF0000"/>
      <name val="Meiryo UI"/>
      <family val="3"/>
      <charset val="128"/>
    </font>
    <font>
      <b/>
      <sz val="10"/>
      <color rgb="FFFF0000"/>
      <name val="Meiryo UI"/>
      <family val="3"/>
      <charset val="128"/>
    </font>
    <font>
      <b/>
      <sz val="9"/>
      <name val="Meiryo UI"/>
      <family val="3"/>
      <charset val="128"/>
    </font>
    <font>
      <b/>
      <sz val="16"/>
      <name val="Meiryo UI"/>
      <family val="3"/>
      <charset val="128"/>
    </font>
    <font>
      <sz val="11"/>
      <color rgb="FF000000"/>
      <name val="ＭＳ Ｐゴシック"/>
      <family val="3"/>
      <charset val="128"/>
      <scheme val="minor"/>
    </font>
    <font>
      <sz val="12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</fills>
  <borders count="7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hair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135">
    <xf numFmtId="0" fontId="0" fillId="0" borderId="0" xfId="0">
      <alignment vertical="center"/>
    </xf>
    <xf numFmtId="0" fontId="3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11" xfId="0" applyFont="1" applyBorder="1" applyAlignment="1">
      <alignment horizontal="justify" vertical="center"/>
    </xf>
    <xf numFmtId="0" fontId="3" fillId="0" borderId="14" xfId="0" applyFont="1" applyBorder="1" applyAlignment="1">
      <alignment vertical="center"/>
    </xf>
    <xf numFmtId="0" fontId="10" fillId="0" borderId="0" xfId="0" applyFont="1">
      <alignment vertical="center"/>
    </xf>
    <xf numFmtId="0" fontId="3" fillId="0" borderId="16" xfId="0" applyFont="1" applyBorder="1" applyAlignment="1">
      <alignment horizontal="justify" vertical="center"/>
    </xf>
    <xf numFmtId="0" fontId="3" fillId="0" borderId="19" xfId="0" applyFont="1" applyBorder="1" applyAlignment="1">
      <alignment horizontal="justify" vertical="center"/>
    </xf>
    <xf numFmtId="0" fontId="3" fillId="0" borderId="15" xfId="0" applyFont="1" applyBorder="1" applyAlignment="1">
      <alignment horizontal="justify" vertical="center"/>
    </xf>
    <xf numFmtId="0" fontId="3" fillId="0" borderId="22" xfId="0" applyFont="1" applyBorder="1" applyAlignment="1">
      <alignment horizontal="justify" vertical="center"/>
    </xf>
    <xf numFmtId="0" fontId="3" fillId="0" borderId="30" xfId="0" applyFont="1" applyFill="1" applyBorder="1">
      <alignment vertical="center"/>
    </xf>
    <xf numFmtId="0" fontId="3" fillId="0" borderId="31" xfId="0" applyFont="1" applyFill="1" applyBorder="1">
      <alignment vertical="center"/>
    </xf>
    <xf numFmtId="176" fontId="3" fillId="0" borderId="0" xfId="0" applyNumberFormat="1" applyFont="1" applyFill="1" applyBorder="1" applyAlignment="1">
      <alignment horizontal="center" vertical="center"/>
    </xf>
    <xf numFmtId="176" fontId="3" fillId="0" borderId="3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8" fillId="0" borderId="9" xfId="0" applyFont="1" applyFill="1" applyBorder="1" applyAlignment="1">
      <alignment horizontal="left" vertical="center"/>
    </xf>
    <xf numFmtId="0" fontId="9" fillId="0" borderId="31" xfId="0" applyFont="1" applyFill="1" applyBorder="1" applyAlignment="1">
      <alignment horizontal="center" vertical="center"/>
    </xf>
    <xf numFmtId="0" fontId="9" fillId="0" borderId="35" xfId="0" applyFont="1" applyFill="1" applyBorder="1" applyAlignment="1">
      <alignment horizontal="center" vertical="center"/>
    </xf>
    <xf numFmtId="0" fontId="12" fillId="0" borderId="31" xfId="0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horizontal="center" vertical="center"/>
    </xf>
    <xf numFmtId="0" fontId="9" fillId="2" borderId="36" xfId="0" applyFont="1" applyFill="1" applyBorder="1" applyAlignment="1">
      <alignment horizontal="center" vertical="center"/>
    </xf>
    <xf numFmtId="0" fontId="13" fillId="2" borderId="37" xfId="0" applyFont="1" applyFill="1" applyBorder="1" applyAlignment="1">
      <alignment horizontal="left" vertical="center"/>
    </xf>
    <xf numFmtId="0" fontId="9" fillId="2" borderId="35" xfId="0" applyFont="1" applyFill="1" applyBorder="1" applyAlignment="1">
      <alignment horizontal="center" vertical="center"/>
    </xf>
    <xf numFmtId="0" fontId="9" fillId="2" borderId="38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2" fillId="2" borderId="35" xfId="0" applyFont="1" applyFill="1" applyBorder="1" applyAlignment="1">
      <alignment horizontal="center" vertical="center"/>
    </xf>
    <xf numFmtId="0" fontId="12" fillId="2" borderId="39" xfId="0" applyFont="1" applyFill="1" applyBorder="1" applyAlignment="1">
      <alignment horizontal="center" vertical="center"/>
    </xf>
    <xf numFmtId="0" fontId="8" fillId="2" borderId="44" xfId="0" applyFont="1" applyFill="1" applyBorder="1" applyAlignment="1">
      <alignment horizontal="right" vertical="center"/>
    </xf>
    <xf numFmtId="0" fontId="8" fillId="2" borderId="45" xfId="0" applyFont="1" applyFill="1" applyBorder="1" applyAlignment="1">
      <alignment horizontal="center" vertical="center"/>
    </xf>
    <xf numFmtId="0" fontId="9" fillId="2" borderId="45" xfId="0" applyFont="1" applyFill="1" applyBorder="1" applyAlignment="1">
      <alignment horizontal="center" vertical="center"/>
    </xf>
    <xf numFmtId="0" fontId="9" fillId="3" borderId="45" xfId="0" applyFont="1" applyFill="1" applyBorder="1" applyAlignment="1">
      <alignment horizontal="center" vertical="center"/>
    </xf>
    <xf numFmtId="0" fontId="9" fillId="3" borderId="46" xfId="0" applyFont="1" applyFill="1" applyBorder="1" applyAlignment="1">
      <alignment horizontal="center" vertical="center"/>
    </xf>
    <xf numFmtId="0" fontId="13" fillId="2" borderId="47" xfId="0" applyFont="1" applyFill="1" applyBorder="1" applyAlignment="1">
      <alignment horizontal="left" vertical="center"/>
    </xf>
    <xf numFmtId="0" fontId="9" fillId="2" borderId="48" xfId="0" applyFont="1" applyFill="1" applyBorder="1" applyAlignment="1">
      <alignment horizontal="center" vertical="center"/>
    </xf>
    <xf numFmtId="0" fontId="9" fillId="2" borderId="49" xfId="0" applyFont="1" applyFill="1" applyBorder="1" applyAlignment="1">
      <alignment horizontal="center" vertical="center"/>
    </xf>
    <xf numFmtId="0" fontId="12" fillId="2" borderId="48" xfId="0" applyFont="1" applyFill="1" applyBorder="1" applyAlignment="1">
      <alignment horizontal="center" vertical="center"/>
    </xf>
    <xf numFmtId="0" fontId="12" fillId="2" borderId="50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vertical="top"/>
    </xf>
    <xf numFmtId="0" fontId="9" fillId="0" borderId="31" xfId="0" applyFont="1" applyFill="1" applyBorder="1" applyAlignment="1">
      <alignment vertical="top"/>
    </xf>
    <xf numFmtId="0" fontId="9" fillId="0" borderId="10" xfId="0" applyFont="1" applyFill="1" applyBorder="1" applyAlignment="1">
      <alignment vertical="top"/>
    </xf>
    <xf numFmtId="0" fontId="5" fillId="0" borderId="0" xfId="0" applyFont="1">
      <alignment vertical="center"/>
    </xf>
    <xf numFmtId="0" fontId="3" fillId="0" borderId="4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9" fillId="0" borderId="36" xfId="0" applyFont="1" applyFill="1" applyBorder="1" applyAlignment="1">
      <alignment horizontal="center" vertical="center"/>
    </xf>
    <xf numFmtId="0" fontId="13" fillId="0" borderId="37" xfId="0" applyFont="1" applyFill="1" applyBorder="1" applyAlignment="1">
      <alignment horizontal="right" vertical="center"/>
    </xf>
    <xf numFmtId="0" fontId="8" fillId="0" borderId="35" xfId="0" applyFont="1" applyFill="1" applyBorder="1" applyAlignment="1">
      <alignment horizontal="right" vertical="center"/>
    </xf>
    <xf numFmtId="0" fontId="9" fillId="0" borderId="38" xfId="0" applyFont="1" applyFill="1" applyBorder="1" applyAlignment="1">
      <alignment horizontal="center" vertical="center"/>
    </xf>
    <xf numFmtId="0" fontId="8" fillId="0" borderId="35" xfId="0" applyFont="1" applyFill="1" applyBorder="1" applyAlignment="1">
      <alignment horizontal="center" vertical="center"/>
    </xf>
    <xf numFmtId="0" fontId="14" fillId="0" borderId="39" xfId="0" applyFont="1" applyFill="1" applyBorder="1" applyAlignment="1">
      <alignment horizontal="left" vertical="center"/>
    </xf>
    <xf numFmtId="0" fontId="13" fillId="0" borderId="37" xfId="0" applyFont="1" applyFill="1" applyBorder="1" applyAlignment="1">
      <alignment horizontal="left" vertical="center"/>
    </xf>
    <xf numFmtId="0" fontId="9" fillId="0" borderId="35" xfId="0" applyFont="1" applyFill="1" applyBorder="1" applyAlignment="1">
      <alignment horizontal="left" vertical="center"/>
    </xf>
    <xf numFmtId="0" fontId="12" fillId="0" borderId="35" xfId="0" applyFont="1" applyFill="1" applyBorder="1" applyAlignment="1">
      <alignment horizontal="center" vertical="center"/>
    </xf>
    <xf numFmtId="0" fontId="12" fillId="0" borderId="39" xfId="0" applyFont="1" applyFill="1" applyBorder="1" applyAlignment="1">
      <alignment horizontal="center" vertical="center"/>
    </xf>
    <xf numFmtId="0" fontId="13" fillId="0" borderId="40" xfId="0" applyFont="1" applyFill="1" applyBorder="1" applyAlignment="1">
      <alignment horizontal="left" vertical="center"/>
    </xf>
    <xf numFmtId="0" fontId="8" fillId="0" borderId="41" xfId="0" applyFont="1" applyFill="1" applyBorder="1" applyAlignment="1">
      <alignment horizontal="right" vertical="center"/>
    </xf>
    <xf numFmtId="0" fontId="9" fillId="0" borderId="42" xfId="0" applyFont="1" applyFill="1" applyBorder="1" applyAlignment="1">
      <alignment horizontal="center" vertical="center"/>
    </xf>
    <xf numFmtId="0" fontId="9" fillId="0" borderId="41" xfId="0" applyFont="1" applyFill="1" applyBorder="1" applyAlignment="1">
      <alignment horizontal="center" vertical="center"/>
    </xf>
    <xf numFmtId="0" fontId="9" fillId="0" borderId="41" xfId="0" applyFont="1" applyFill="1" applyBorder="1" applyAlignment="1">
      <alignment horizontal="left" vertical="center"/>
    </xf>
    <xf numFmtId="0" fontId="12" fillId="0" borderId="41" xfId="0" applyFont="1" applyFill="1" applyBorder="1" applyAlignment="1">
      <alignment horizontal="center" vertical="center"/>
    </xf>
    <xf numFmtId="0" fontId="12" fillId="0" borderId="43" xfId="0" applyFont="1" applyFill="1" applyBorder="1" applyAlignment="1">
      <alignment horizontal="center" vertical="center"/>
    </xf>
    <xf numFmtId="0" fontId="4" fillId="0" borderId="51" xfId="0" applyFont="1" applyFill="1" applyBorder="1">
      <alignment vertical="center"/>
    </xf>
    <xf numFmtId="0" fontId="3" fillId="0" borderId="53" xfId="0" applyFont="1" applyFill="1" applyBorder="1">
      <alignment vertical="center"/>
    </xf>
    <xf numFmtId="0" fontId="11" fillId="0" borderId="54" xfId="0" applyFont="1" applyFill="1" applyBorder="1">
      <alignment vertical="center"/>
    </xf>
    <xf numFmtId="176" fontId="3" fillId="0" borderId="54" xfId="0" applyNumberFormat="1" applyFont="1" applyFill="1" applyBorder="1" applyAlignment="1">
      <alignment horizontal="center" vertical="center"/>
    </xf>
    <xf numFmtId="176" fontId="3" fillId="0" borderId="55" xfId="0" applyNumberFormat="1" applyFont="1" applyFill="1" applyBorder="1" applyAlignment="1">
      <alignment horizontal="center" vertical="center"/>
    </xf>
    <xf numFmtId="0" fontId="3" fillId="0" borderId="56" xfId="0" applyFont="1" applyFill="1" applyBorder="1">
      <alignment vertical="center"/>
    </xf>
    <xf numFmtId="0" fontId="3" fillId="0" borderId="57" xfId="0" applyFont="1" applyFill="1" applyBorder="1" applyAlignment="1">
      <alignment horizontal="left" vertical="center"/>
    </xf>
    <xf numFmtId="0" fontId="11" fillId="0" borderId="57" xfId="0" applyFont="1" applyFill="1" applyBorder="1" applyAlignment="1">
      <alignment horizontal="left" vertical="center"/>
    </xf>
    <xf numFmtId="176" fontId="3" fillId="0" borderId="57" xfId="0" applyNumberFormat="1" applyFont="1" applyFill="1" applyBorder="1" applyAlignment="1">
      <alignment horizontal="left" vertical="center"/>
    </xf>
    <xf numFmtId="176" fontId="3" fillId="0" borderId="58" xfId="0" applyNumberFormat="1" applyFont="1" applyFill="1" applyBorder="1" applyAlignment="1">
      <alignment horizontal="left" vertical="center"/>
    </xf>
    <xf numFmtId="0" fontId="13" fillId="0" borderId="62" xfId="0" applyFont="1" applyFill="1" applyBorder="1" applyAlignment="1">
      <alignment horizontal="left" vertical="center"/>
    </xf>
    <xf numFmtId="0" fontId="9" fillId="0" borderId="32" xfId="0" applyFont="1" applyFill="1" applyBorder="1" applyAlignment="1">
      <alignment horizontal="center" vertical="center"/>
    </xf>
    <xf numFmtId="0" fontId="8" fillId="0" borderId="65" xfId="0" applyFont="1" applyFill="1" applyBorder="1" applyAlignment="1">
      <alignment horizontal="right" vertical="center"/>
    </xf>
    <xf numFmtId="0" fontId="8" fillId="0" borderId="64" xfId="0" applyFont="1" applyFill="1" applyBorder="1" applyAlignment="1">
      <alignment horizontal="right" vertical="center"/>
    </xf>
    <xf numFmtId="0" fontId="13" fillId="0" borderId="66" xfId="0" applyFont="1" applyFill="1" applyBorder="1" applyAlignment="1">
      <alignment vertical="center"/>
    </xf>
    <xf numFmtId="0" fontId="8" fillId="0" borderId="67" xfId="0" applyFont="1" applyFill="1" applyBorder="1" applyAlignment="1">
      <alignment horizontal="right" vertical="center"/>
    </xf>
    <xf numFmtId="0" fontId="9" fillId="0" borderId="68" xfId="0" applyFont="1" applyFill="1" applyBorder="1" applyAlignment="1">
      <alignment horizontal="center" vertical="center"/>
    </xf>
    <xf numFmtId="0" fontId="9" fillId="0" borderId="67" xfId="0" applyFont="1" applyFill="1" applyBorder="1" applyAlignment="1">
      <alignment horizontal="center" vertical="center"/>
    </xf>
    <xf numFmtId="0" fontId="9" fillId="0" borderId="67" xfId="0" applyFont="1" applyFill="1" applyBorder="1" applyAlignment="1">
      <alignment horizontal="left" vertical="center"/>
    </xf>
    <xf numFmtId="0" fontId="12" fillId="0" borderId="67" xfId="0" applyFont="1" applyFill="1" applyBorder="1" applyAlignment="1">
      <alignment horizontal="center" vertical="center"/>
    </xf>
    <xf numFmtId="0" fontId="12" fillId="0" borderId="69" xfId="0" applyFont="1" applyFill="1" applyBorder="1" applyAlignment="1">
      <alignment horizontal="center" vertical="center"/>
    </xf>
    <xf numFmtId="0" fontId="5" fillId="0" borderId="37" xfId="0" applyFont="1" applyFill="1" applyBorder="1" applyAlignment="1">
      <alignment vertical="center"/>
    </xf>
    <xf numFmtId="0" fontId="5" fillId="0" borderId="59" xfId="0" applyFont="1" applyFill="1" applyBorder="1" applyAlignment="1">
      <alignment vertical="center"/>
    </xf>
    <xf numFmtId="0" fontId="9" fillId="0" borderId="63" xfId="0" applyFont="1" applyFill="1" applyBorder="1" applyAlignment="1">
      <alignment horizontal="left" vertical="center"/>
    </xf>
    <xf numFmtId="0" fontId="9" fillId="0" borderId="32" xfId="0" applyFont="1" applyFill="1" applyBorder="1" applyAlignment="1">
      <alignment horizontal="left" vertical="center"/>
    </xf>
    <xf numFmtId="0" fontId="9" fillId="0" borderId="33" xfId="0" applyFont="1" applyFill="1" applyBorder="1" applyAlignment="1">
      <alignment horizontal="left" vertical="center"/>
    </xf>
    <xf numFmtId="0" fontId="17" fillId="4" borderId="27" xfId="0" applyFont="1" applyFill="1" applyBorder="1" applyAlignment="1">
      <alignment horizontal="center" vertical="center"/>
    </xf>
    <xf numFmtId="0" fontId="17" fillId="4" borderId="28" xfId="0" applyFont="1" applyFill="1" applyBorder="1" applyAlignment="1">
      <alignment horizontal="center" vertical="center"/>
    </xf>
    <xf numFmtId="0" fontId="17" fillId="4" borderId="29" xfId="0" applyFont="1" applyFill="1" applyBorder="1" applyAlignment="1">
      <alignment horizontal="center" vertical="center"/>
    </xf>
    <xf numFmtId="0" fontId="15" fillId="4" borderId="52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left" vertical="center" wrapText="1" shrinkToFit="1"/>
    </xf>
    <xf numFmtId="0" fontId="3" fillId="0" borderId="35" xfId="0" applyFont="1" applyFill="1" applyBorder="1" applyAlignment="1">
      <alignment horizontal="left" vertical="center" wrapText="1" shrinkToFit="1"/>
    </xf>
    <xf numFmtId="0" fontId="3" fillId="0" borderId="39" xfId="0" applyFont="1" applyFill="1" applyBorder="1" applyAlignment="1">
      <alignment horizontal="left" vertical="center" wrapText="1" shrinkToFit="1"/>
    </xf>
    <xf numFmtId="0" fontId="3" fillId="0" borderId="71" xfId="0" applyFont="1" applyFill="1" applyBorder="1" applyAlignment="1">
      <alignment horizontal="left" vertical="center" wrapText="1" shrinkToFit="1"/>
    </xf>
    <xf numFmtId="0" fontId="3" fillId="0" borderId="60" xfId="0" applyFont="1" applyFill="1" applyBorder="1" applyAlignment="1">
      <alignment horizontal="left" vertical="center" wrapText="1" shrinkToFit="1"/>
    </xf>
    <xf numFmtId="0" fontId="3" fillId="0" borderId="61" xfId="0" applyFont="1" applyFill="1" applyBorder="1" applyAlignment="1">
      <alignment horizontal="left" vertical="center" wrapText="1" shrinkToFit="1"/>
    </xf>
    <xf numFmtId="0" fontId="5" fillId="0" borderId="70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left" vertical="center" wrapText="1"/>
    </xf>
    <xf numFmtId="0" fontId="3" fillId="0" borderId="24" xfId="0" applyFont="1" applyFill="1" applyBorder="1" applyAlignment="1">
      <alignment horizontal="left" vertical="center" wrapText="1"/>
    </xf>
    <xf numFmtId="0" fontId="3" fillId="0" borderId="34" xfId="0" applyFont="1" applyFill="1" applyBorder="1" applyAlignment="1">
      <alignment horizontal="left" vertical="center" wrapText="1"/>
    </xf>
    <xf numFmtId="0" fontId="3" fillId="0" borderId="72" xfId="0" applyFont="1" applyFill="1" applyBorder="1" applyAlignment="1">
      <alignment horizontal="left" vertical="center" wrapText="1"/>
    </xf>
    <xf numFmtId="0" fontId="3" fillId="0" borderId="73" xfId="0" applyFont="1" applyFill="1" applyBorder="1" applyAlignment="1">
      <alignment horizontal="left" vertical="center" wrapText="1"/>
    </xf>
    <xf numFmtId="0" fontId="3" fillId="0" borderId="74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76" fontId="3" fillId="0" borderId="5" xfId="0" applyNumberFormat="1" applyFont="1" applyBorder="1" applyAlignment="1">
      <alignment horizontal="center" vertical="center"/>
    </xf>
    <xf numFmtId="176" fontId="3" fillId="0" borderId="6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 vertical="center"/>
    </xf>
    <xf numFmtId="0" fontId="9" fillId="0" borderId="21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2" xfId="0" applyNumberFormat="1" applyFont="1" applyBorder="1" applyAlignment="1">
      <alignment horizontal="center" vertical="center"/>
    </xf>
    <xf numFmtId="0" fontId="3" fillId="0" borderId="6" xfId="0" applyNumberFormat="1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77" fontId="3" fillId="0" borderId="17" xfId="0" applyNumberFormat="1" applyFont="1" applyBorder="1" applyAlignment="1">
      <alignment horizontal="center" vertical="center"/>
    </xf>
    <xf numFmtId="177" fontId="3" fillId="0" borderId="18" xfId="0" applyNumberFormat="1" applyFont="1" applyBorder="1" applyAlignment="1">
      <alignment horizontal="center" vertical="center"/>
    </xf>
    <xf numFmtId="177" fontId="3" fillId="0" borderId="8" xfId="0" applyNumberFormat="1" applyFont="1" applyBorder="1" applyAlignment="1">
      <alignment horizontal="center" vertical="center"/>
    </xf>
    <xf numFmtId="176" fontId="3" fillId="0" borderId="23" xfId="0" applyNumberFormat="1" applyFont="1" applyBorder="1" applyAlignment="1">
      <alignment horizontal="center" vertical="center"/>
    </xf>
    <xf numFmtId="176" fontId="3" fillId="0" borderId="24" xfId="0" applyNumberFormat="1" applyFont="1" applyBorder="1" applyAlignment="1">
      <alignment horizontal="center" vertical="center"/>
    </xf>
    <xf numFmtId="176" fontId="3" fillId="0" borderId="25" xfId="0" applyNumberFormat="1" applyFont="1" applyBorder="1" applyAlignment="1">
      <alignment horizontal="center" vertical="center"/>
    </xf>
    <xf numFmtId="176" fontId="3" fillId="0" borderId="26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fmlaLink="$K$21" lockText="1"/>
</file>

<file path=xl/ctrlProps/ctrlProp10.xml><?xml version="1.0" encoding="utf-8"?>
<formControlPr xmlns="http://schemas.microsoft.com/office/spreadsheetml/2009/9/main" objectType="CheckBox" fmlaLink="$J$15" lockText="1"/>
</file>

<file path=xl/ctrlProps/ctrlProp2.xml><?xml version="1.0" encoding="utf-8"?>
<formControlPr xmlns="http://schemas.microsoft.com/office/spreadsheetml/2009/9/main" objectType="CheckBox" fmlaLink="$J$11" lockText="1"/>
</file>

<file path=xl/ctrlProps/ctrlProp3.xml><?xml version="1.0" encoding="utf-8"?>
<formControlPr xmlns="http://schemas.microsoft.com/office/spreadsheetml/2009/9/main" objectType="CheckBox" fmlaLink="$K$8" lockText="1"/>
</file>

<file path=xl/ctrlProps/ctrlProp4.xml><?xml version="1.0" encoding="utf-8"?>
<formControlPr xmlns="http://schemas.microsoft.com/office/spreadsheetml/2009/9/main" objectType="CheckBox" fmlaLink="$J$8" lockText="1"/>
</file>

<file path=xl/ctrlProps/ctrlProp5.xml><?xml version="1.0" encoding="utf-8"?>
<formControlPr xmlns="http://schemas.microsoft.com/office/spreadsheetml/2009/9/main" objectType="CheckBox" fmlaLink="$L$8" lockText="1"/>
</file>

<file path=xl/ctrlProps/ctrlProp6.xml><?xml version="1.0" encoding="utf-8"?>
<formControlPr xmlns="http://schemas.microsoft.com/office/spreadsheetml/2009/9/main" objectType="CheckBox" fmlaLink="$K$21" lockText="1"/>
</file>

<file path=xl/ctrlProps/ctrlProp7.xml><?xml version="1.0" encoding="utf-8"?>
<formControlPr xmlns="http://schemas.microsoft.com/office/spreadsheetml/2009/9/main" objectType="CheckBox" fmlaLink="$J$12" lockText="1"/>
</file>

<file path=xl/ctrlProps/ctrlProp8.xml><?xml version="1.0" encoding="utf-8"?>
<formControlPr xmlns="http://schemas.microsoft.com/office/spreadsheetml/2009/9/main" objectType="CheckBox" fmlaLink="$K$11" lockText="1"/>
</file>

<file path=xl/ctrlProps/ctrlProp9.xml><?xml version="1.0" encoding="utf-8"?>
<formControlPr xmlns="http://schemas.microsoft.com/office/spreadsheetml/2009/9/main" objectType="CheckBox" fmlaLink="$J$14" lockText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2</xdr:row>
      <xdr:rowOff>100693</xdr:rowOff>
    </xdr:from>
    <xdr:to>
      <xdr:col>17</xdr:col>
      <xdr:colOff>734786</xdr:colOff>
      <xdr:row>5</xdr:row>
      <xdr:rowOff>136071</xdr:rowOff>
    </xdr:to>
    <xdr:grpSp>
      <xdr:nvGrpSpPr>
        <xdr:cNvPr id="5" name="グループ化 4"/>
        <xdr:cNvGrpSpPr/>
      </xdr:nvGrpSpPr>
      <xdr:grpSpPr>
        <a:xfrm>
          <a:off x="6531429" y="590550"/>
          <a:ext cx="1551214" cy="770164"/>
          <a:chOff x="6543673" y="5438772"/>
          <a:chExt cx="1666876" cy="609602"/>
        </a:xfrm>
      </xdr:grpSpPr>
      <xdr:sp macro="" textlink="">
        <xdr:nvSpPr>
          <xdr:cNvPr id="6" name="ホームベース 5"/>
          <xdr:cNvSpPr/>
        </xdr:nvSpPr>
        <xdr:spPr>
          <a:xfrm rot="10800000">
            <a:off x="6543673" y="5438772"/>
            <a:ext cx="1666876" cy="609602"/>
          </a:xfrm>
          <a:prstGeom prst="homePlate">
            <a:avLst/>
          </a:prstGeom>
          <a:solidFill>
            <a:schemeClr val="accent4">
              <a:lumMod val="60000"/>
              <a:lumOff val="40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7" name="テキスト ボックス 6"/>
          <xdr:cNvSpPr txBox="1"/>
        </xdr:nvSpPr>
        <xdr:spPr>
          <a:xfrm>
            <a:off x="6877050" y="5476875"/>
            <a:ext cx="1228725" cy="5334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050">
                <a:latin typeface="Meiryo UI" pitchFamily="50" charset="-128"/>
                <a:ea typeface="Meiryo UI" pitchFamily="50" charset="-128"/>
                <a:cs typeface="Meiryo UI" pitchFamily="50" charset="-128"/>
              </a:rPr>
              <a:t>おくやみコーナーの</a:t>
            </a:r>
            <a:endParaRPr kumimoji="1" lang="en-US" altLang="ja-JP" sz="1050">
              <a:latin typeface="Meiryo UI" pitchFamily="50" charset="-128"/>
              <a:ea typeface="Meiryo UI" pitchFamily="50" charset="-128"/>
              <a:cs typeface="Meiryo UI" pitchFamily="50" charset="-128"/>
            </a:endParaRPr>
          </a:p>
          <a:p>
            <a:r>
              <a:rPr kumimoji="1" lang="ja-JP" altLang="en-US" sz="1050">
                <a:latin typeface="Meiryo UI" pitchFamily="50" charset="-128"/>
                <a:ea typeface="Meiryo UI" pitchFamily="50" charset="-128"/>
                <a:cs typeface="Meiryo UI" pitchFamily="50" charset="-128"/>
              </a:rPr>
              <a:t>データより</a:t>
            </a: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571500</xdr:colOff>
          <xdr:row>20</xdr:row>
          <xdr:rowOff>66675</xdr:rowOff>
        </xdr:from>
        <xdr:to>
          <xdr:col>6</xdr:col>
          <xdr:colOff>723900</xdr:colOff>
          <xdr:row>20</xdr:row>
          <xdr:rowOff>323850</xdr:rowOff>
        </xdr:to>
        <xdr:sp macro="" textlink="">
          <xdr:nvSpPr>
            <xdr:cNvPr id="4101" name="Check Box 5" hidden="1">
              <a:extLst>
                <a:ext uri="{63B3BB69-23CF-44E3-9099-C40C66FF867C}">
                  <a14:compatExt spid="_x0000_s41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←窓口判定を強制変更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409575</xdr:colOff>
          <xdr:row>10</xdr:row>
          <xdr:rowOff>9525</xdr:rowOff>
        </xdr:from>
        <xdr:to>
          <xdr:col>4</xdr:col>
          <xdr:colOff>609600</xdr:colOff>
          <xdr:row>10</xdr:row>
          <xdr:rowOff>219075</xdr:rowOff>
        </xdr:to>
        <xdr:sp macro="" textlink="">
          <xdr:nvSpPr>
            <xdr:cNvPr id="4106" name="Check Box 10" hidden="1">
              <a:extLst>
                <a:ext uri="{63B3BB69-23CF-44E3-9099-C40C66FF867C}">
                  <a14:compatExt spid="_x0000_s41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352425</xdr:colOff>
          <xdr:row>8</xdr:row>
          <xdr:rowOff>66675</xdr:rowOff>
        </xdr:from>
        <xdr:to>
          <xdr:col>5</xdr:col>
          <xdr:colOff>771525</xdr:colOff>
          <xdr:row>8</xdr:row>
          <xdr:rowOff>295275</xdr:rowOff>
        </xdr:to>
        <xdr:sp macro="" textlink="">
          <xdr:nvSpPr>
            <xdr:cNvPr id="4109" name="Check Box 13" hidden="1">
              <a:extLst>
                <a:ext uri="{63B3BB69-23CF-44E3-9099-C40C66FF867C}">
                  <a14:compatExt spid="_x0000_s41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該当手続きなし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800100</xdr:colOff>
          <xdr:row>8</xdr:row>
          <xdr:rowOff>47625</xdr:rowOff>
        </xdr:from>
        <xdr:to>
          <xdr:col>4</xdr:col>
          <xdr:colOff>0</xdr:colOff>
          <xdr:row>8</xdr:row>
          <xdr:rowOff>295275</xdr:rowOff>
        </xdr:to>
        <xdr:sp macro="" textlink="">
          <xdr:nvSpPr>
            <xdr:cNvPr id="4110" name="Check Box 14" hidden="1">
              <a:extLst>
                <a:ext uri="{63B3BB69-23CF-44E3-9099-C40C66FF867C}">
                  <a14:compatExt spid="_x0000_s41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資格あり・手続きあり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276225</xdr:colOff>
          <xdr:row>8</xdr:row>
          <xdr:rowOff>57150</xdr:rowOff>
        </xdr:from>
        <xdr:to>
          <xdr:col>7</xdr:col>
          <xdr:colOff>381000</xdr:colOff>
          <xdr:row>8</xdr:row>
          <xdr:rowOff>295275</xdr:rowOff>
        </xdr:to>
        <xdr:sp macro="" textlink="">
          <xdr:nvSpPr>
            <xdr:cNvPr id="4111" name="Check Box 15" hidden="1">
              <a:extLst>
                <a:ext uri="{63B3BB69-23CF-44E3-9099-C40C66FF867C}">
                  <a14:compatExt spid="_x0000_s41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手続済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571500</xdr:colOff>
          <xdr:row>20</xdr:row>
          <xdr:rowOff>66675</xdr:rowOff>
        </xdr:from>
        <xdr:to>
          <xdr:col>6</xdr:col>
          <xdr:colOff>723900</xdr:colOff>
          <xdr:row>20</xdr:row>
          <xdr:rowOff>323850</xdr:rowOff>
        </xdr:to>
        <xdr:sp macro="" textlink="">
          <xdr:nvSpPr>
            <xdr:cNvPr id="4113" name="Check Box 17" hidden="1">
              <a:extLst>
                <a:ext uri="{63B3BB69-23CF-44E3-9099-C40C66FF867C}">
                  <a14:compatExt spid="_x0000_s41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←窓口判定を強制変更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409575</xdr:colOff>
          <xdr:row>11</xdr:row>
          <xdr:rowOff>0</xdr:rowOff>
        </xdr:from>
        <xdr:to>
          <xdr:col>3</xdr:col>
          <xdr:colOff>276225</xdr:colOff>
          <xdr:row>11</xdr:row>
          <xdr:rowOff>238125</xdr:rowOff>
        </xdr:to>
        <xdr:sp macro="" textlink="">
          <xdr:nvSpPr>
            <xdr:cNvPr id="4115" name="Check Box 19" hidden="1">
              <a:extLst>
                <a:ext uri="{63B3BB69-23CF-44E3-9099-C40C66FF867C}">
                  <a14:compatExt spid="_x0000_s41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781050</xdr:colOff>
          <xdr:row>9</xdr:row>
          <xdr:rowOff>228600</xdr:rowOff>
        </xdr:from>
        <xdr:to>
          <xdr:col>6</xdr:col>
          <xdr:colOff>171450</xdr:colOff>
          <xdr:row>11</xdr:row>
          <xdr:rowOff>9525</xdr:rowOff>
        </xdr:to>
        <xdr:sp macro="" textlink="">
          <xdr:nvSpPr>
            <xdr:cNvPr id="4116" name="Check Box 20" hidden="1">
              <a:extLst>
                <a:ext uri="{63B3BB69-23CF-44E3-9099-C40C66FF867C}">
                  <a14:compatExt spid="_x0000_s41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軽自減免あり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390525</xdr:colOff>
          <xdr:row>13</xdr:row>
          <xdr:rowOff>9525</xdr:rowOff>
        </xdr:from>
        <xdr:to>
          <xdr:col>3</xdr:col>
          <xdr:colOff>257175</xdr:colOff>
          <xdr:row>14</xdr:row>
          <xdr:rowOff>0</xdr:rowOff>
        </xdr:to>
        <xdr:sp macro="" textlink="">
          <xdr:nvSpPr>
            <xdr:cNvPr id="4117" name="Check Box 21" hidden="1">
              <a:extLst>
                <a:ext uri="{63B3BB69-23CF-44E3-9099-C40C66FF867C}">
                  <a14:compatExt spid="_x0000_s41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390525</xdr:colOff>
          <xdr:row>14</xdr:row>
          <xdr:rowOff>9525</xdr:rowOff>
        </xdr:from>
        <xdr:to>
          <xdr:col>3</xdr:col>
          <xdr:colOff>257175</xdr:colOff>
          <xdr:row>15</xdr:row>
          <xdr:rowOff>0</xdr:rowOff>
        </xdr:to>
        <xdr:sp macro="" textlink="">
          <xdr:nvSpPr>
            <xdr:cNvPr id="4118" name="Check Box 22" hidden="1">
              <a:extLst>
                <a:ext uri="{63B3BB69-23CF-44E3-9099-C40C66FF867C}">
                  <a14:compatExt spid="_x0000_s41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あり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06\005&#31119;&#31049;&#20445;&#20581;&#37096;\005&#20445;&#20581;&#21307;&#30274;&#35506;\02&#21307;&#30274;&#21161;&#25104;&#20418;\&#21476;&#26412;\&#36996;&#20184;&#38306;&#20418;\&#36996;&#20184;H2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2304;&#26494;&#38442;&#12305;&#20837;&#21147;&#3492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"/>
      <sheetName val="DB1"/>
      <sheetName val="DB2"/>
      <sheetName val="WK1"/>
      <sheetName val="JYOKEN"/>
      <sheetName val="経伺簿"/>
      <sheetName val="通知"/>
      <sheetName val="未済"/>
      <sheetName val="口座"/>
      <sheetName val="相続２"/>
      <sheetName val="支払"/>
      <sheetName val="充当"/>
      <sheetName val="願死亡届"/>
      <sheetName val="相続"/>
    </sheetNames>
    <sheetDataSet>
      <sheetData sheetId="0">
        <row r="53">
          <cell r="E53">
            <v>1</v>
          </cell>
        </row>
        <row r="80">
          <cell r="E80">
            <v>1</v>
          </cell>
          <cell r="F80">
            <v>38821</v>
          </cell>
          <cell r="H80">
            <v>38847</v>
          </cell>
        </row>
        <row r="81">
          <cell r="E81">
            <v>2</v>
          </cell>
          <cell r="F81">
            <v>38883</v>
          </cell>
          <cell r="H81">
            <v>38905</v>
          </cell>
        </row>
        <row r="82">
          <cell r="E82">
            <v>3</v>
          </cell>
          <cell r="F82">
            <v>38944</v>
          </cell>
          <cell r="H82">
            <v>38968</v>
          </cell>
        </row>
        <row r="83">
          <cell r="E83">
            <v>4</v>
          </cell>
          <cell r="F83">
            <v>39003</v>
          </cell>
          <cell r="H83">
            <v>39030</v>
          </cell>
        </row>
        <row r="84">
          <cell r="E84">
            <v>5</v>
          </cell>
          <cell r="F84">
            <v>39066</v>
          </cell>
          <cell r="H84">
            <v>39092</v>
          </cell>
        </row>
        <row r="85">
          <cell r="E85">
            <v>6</v>
          </cell>
          <cell r="F85">
            <v>39128</v>
          </cell>
          <cell r="H85">
            <v>39153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入力シート"/>
      <sheetName val="入力内容確認シート"/>
      <sheetName val="Sheet1"/>
      <sheetName val="お客様シート（参照なし）"/>
      <sheetName val="お客様シート (参照あり)"/>
    </sheetNames>
    <sheetDataSet>
      <sheetData sheetId="0">
        <row r="2">
          <cell r="B2" t="str">
            <v>令和元年5月7日</v>
          </cell>
          <cell r="D2" t="str">
            <v>おくやみ01</v>
          </cell>
        </row>
        <row r="3">
          <cell r="D3"/>
        </row>
        <row r="6">
          <cell r="B6" t="e">
            <v>#N/A</v>
          </cell>
          <cell r="C6" t="e">
            <v>#N/A</v>
          </cell>
        </row>
        <row r="11">
          <cell r="B11" t="e">
            <v>#N/A</v>
          </cell>
        </row>
        <row r="12">
          <cell r="B12" t="e">
            <v>#N/A</v>
          </cell>
        </row>
        <row r="13">
          <cell r="B13" t="e">
            <v>#N/A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30"/>
  <sheetViews>
    <sheetView tabSelected="1" view="pageBreakPreview" zoomScale="70" zoomScaleSheetLayoutView="70" workbookViewId="0">
      <selection activeCell="B8" sqref="B8:D8"/>
    </sheetView>
  </sheetViews>
  <sheetFormatPr defaultColWidth="10.625" defaultRowHeight="20.100000000000001" customHeight="1" x14ac:dyDescent="0.15"/>
  <cols>
    <col min="1" max="8" width="10.625" style="1"/>
    <col min="9" max="9" width="32.125" style="1" hidden="1" customWidth="1"/>
    <col min="10" max="16" width="10.625" style="1" hidden="1" customWidth="1"/>
    <col min="17" max="16384" width="10.625" style="1"/>
  </cols>
  <sheetData>
    <row r="1" spans="1:20" ht="20.100000000000001" customHeight="1" x14ac:dyDescent="0.15">
      <c r="A1" s="109" t="s">
        <v>0</v>
      </c>
      <c r="B1" s="109"/>
      <c r="C1" s="109"/>
      <c r="D1" s="109"/>
      <c r="E1" s="110"/>
      <c r="F1" s="45" t="s">
        <v>1</v>
      </c>
      <c r="G1" s="111" t="str">
        <f>[2]入力シート!$B$2</f>
        <v>令和元年5月7日</v>
      </c>
      <c r="H1" s="112"/>
    </row>
    <row r="2" spans="1:20" ht="20.100000000000001" customHeight="1" thickBot="1" x14ac:dyDescent="0.2">
      <c r="A2" s="109"/>
      <c r="B2" s="109"/>
      <c r="C2" s="109"/>
      <c r="D2" s="109"/>
      <c r="E2" s="110"/>
      <c r="F2" s="46" t="s">
        <v>2</v>
      </c>
      <c r="G2" s="113" t="str">
        <f>IF(LEN(S2)&lt;15,LEFT(S2,14),MID(S2,FIND("おくやみ",S2)-8,14))</f>
        <v>おくやみ01</v>
      </c>
      <c r="H2" s="114"/>
      <c r="O2" s="1">
        <v>1</v>
      </c>
      <c r="P2" s="1" t="s">
        <v>3</v>
      </c>
      <c r="Q2" s="2"/>
      <c r="S2" s="3" t="str">
        <f>[2]入力シート!$D$2</f>
        <v>おくやみ01</v>
      </c>
    </row>
    <row r="3" spans="1:20" ht="20.100000000000001" customHeight="1" x14ac:dyDescent="0.15">
      <c r="A3" s="115" t="s">
        <v>4</v>
      </c>
      <c r="B3" s="116"/>
      <c r="C3" s="5" t="s">
        <v>5</v>
      </c>
      <c r="D3" s="121" t="e">
        <f>[2]入力シート!$B$6</f>
        <v>#N/A</v>
      </c>
      <c r="E3" s="122"/>
      <c r="F3" s="6" t="s">
        <v>6</v>
      </c>
      <c r="G3" s="123" t="e">
        <f>[2]入力シート!$C$6</f>
        <v>#N/A</v>
      </c>
      <c r="H3" s="124"/>
      <c r="T3" s="7"/>
    </row>
    <row r="4" spans="1:20" ht="20.100000000000001" customHeight="1" x14ac:dyDescent="0.15">
      <c r="A4" s="117"/>
      <c r="B4" s="118"/>
      <c r="C4" s="8" t="s">
        <v>7</v>
      </c>
      <c r="D4" s="125">
        <f>[2]入力シート!$D$3</f>
        <v>0</v>
      </c>
      <c r="E4" s="126"/>
      <c r="F4" s="126"/>
      <c r="G4" s="126"/>
      <c r="H4" s="127"/>
    </row>
    <row r="5" spans="1:20" ht="20.100000000000001" customHeight="1" x14ac:dyDescent="0.15">
      <c r="A5" s="117"/>
      <c r="B5" s="118"/>
      <c r="C5" s="9" t="s">
        <v>8</v>
      </c>
      <c r="D5" s="125" t="e">
        <f>[2]入力シート!$B$11</f>
        <v>#N/A</v>
      </c>
      <c r="E5" s="126"/>
      <c r="F5" s="126"/>
      <c r="G5" s="126"/>
      <c r="H5" s="127"/>
    </row>
    <row r="6" spans="1:20" ht="20.100000000000001" customHeight="1" x14ac:dyDescent="0.15">
      <c r="A6" s="117"/>
      <c r="B6" s="118"/>
      <c r="C6" s="10" t="s">
        <v>9</v>
      </c>
      <c r="D6" s="128" t="e">
        <f>[2]入力シート!$B$12</f>
        <v>#N/A</v>
      </c>
      <c r="E6" s="129"/>
      <c r="F6" s="129"/>
      <c r="G6" s="129"/>
      <c r="H6" s="130"/>
    </row>
    <row r="7" spans="1:20" ht="20.100000000000001" customHeight="1" thickBot="1" x14ac:dyDescent="0.2">
      <c r="A7" s="119"/>
      <c r="B7" s="120"/>
      <c r="C7" s="11" t="s">
        <v>10</v>
      </c>
      <c r="D7" s="131" t="e">
        <f>[2]入力シート!$B$13</f>
        <v>#N/A</v>
      </c>
      <c r="E7" s="132"/>
      <c r="F7" s="132"/>
      <c r="G7" s="133"/>
      <c r="H7" s="134"/>
    </row>
    <row r="8" spans="1:20" ht="25.5" customHeight="1" thickBot="1" x14ac:dyDescent="0.2">
      <c r="A8" s="47" t="s">
        <v>11</v>
      </c>
      <c r="B8" s="91" t="s">
        <v>32</v>
      </c>
      <c r="C8" s="92"/>
      <c r="D8" s="93"/>
      <c r="E8" s="12"/>
      <c r="F8" s="13"/>
      <c r="G8" s="14"/>
      <c r="H8" s="15"/>
      <c r="J8" s="1" t="b">
        <v>0</v>
      </c>
      <c r="K8" s="1" t="b">
        <v>0</v>
      </c>
      <c r="L8" s="1" t="b">
        <v>0</v>
      </c>
    </row>
    <row r="9" spans="1:20" s="16" customFormat="1" ht="27.75" customHeight="1" thickTop="1" thickBot="1" x14ac:dyDescent="0.2">
      <c r="A9" s="18" t="s">
        <v>14</v>
      </c>
      <c r="B9" s="19"/>
      <c r="C9" s="20"/>
      <c r="D9" s="20"/>
      <c r="E9" s="19"/>
      <c r="F9" s="19"/>
      <c r="G9" s="21"/>
      <c r="H9" s="22"/>
      <c r="I9" s="16" t="s">
        <v>15</v>
      </c>
      <c r="J9" s="16" t="s">
        <v>16</v>
      </c>
      <c r="K9" s="16" t="s">
        <v>17</v>
      </c>
      <c r="L9" s="16" t="s">
        <v>18</v>
      </c>
      <c r="M9" s="16" t="s">
        <v>19</v>
      </c>
      <c r="N9" s="16" t="s">
        <v>20</v>
      </c>
      <c r="O9" s="16" t="s">
        <v>12</v>
      </c>
      <c r="P9" s="17"/>
    </row>
    <row r="10" spans="1:20" s="16" customFormat="1" ht="20.100000000000001" customHeight="1" x14ac:dyDescent="0.15">
      <c r="A10" s="18" t="s">
        <v>25</v>
      </c>
      <c r="B10" s="78"/>
      <c r="C10" s="48"/>
      <c r="D10" s="19"/>
      <c r="E10" s="19"/>
      <c r="F10" s="19"/>
      <c r="G10" s="19"/>
      <c r="H10" s="19"/>
      <c r="O10" s="1"/>
      <c r="P10" s="17"/>
    </row>
    <row r="11" spans="1:20" s="16" customFormat="1" ht="20.100000000000001" customHeight="1" x14ac:dyDescent="0.15">
      <c r="A11" s="49"/>
      <c r="B11" s="77" t="s">
        <v>26</v>
      </c>
      <c r="C11" s="51"/>
      <c r="D11" s="20"/>
      <c r="E11" s="52"/>
      <c r="F11" s="20"/>
      <c r="G11" s="20"/>
      <c r="H11" s="53"/>
      <c r="I11" s="27" t="str">
        <f>IF(J11=TRUE,"●軽自動車四輪あり","")</f>
        <v/>
      </c>
      <c r="J11" s="16" t="b">
        <v>0</v>
      </c>
      <c r="K11" s="16" t="b">
        <v>0</v>
      </c>
      <c r="N11" s="16">
        <f>IF(K11=TRUE,1,0)</f>
        <v>0</v>
      </c>
      <c r="O11" s="28" t="str">
        <f>IF(K14=TRUE,"●相続人代表届",IF(K18=TRUE,"●相続人代表届",""))</f>
        <v/>
      </c>
      <c r="P11" s="17"/>
    </row>
    <row r="12" spans="1:20" s="16" customFormat="1" ht="20.100000000000001" customHeight="1" x14ac:dyDescent="0.15">
      <c r="A12" s="58"/>
      <c r="B12" s="59" t="s">
        <v>27</v>
      </c>
      <c r="C12" s="60"/>
      <c r="D12" s="61"/>
      <c r="E12" s="62"/>
      <c r="F12" s="61"/>
      <c r="G12" s="63"/>
      <c r="H12" s="64"/>
      <c r="I12" s="27" t="str">
        <f>IF(J12=TRUE,"●125cc超二輪あり","")</f>
        <v/>
      </c>
      <c r="J12" s="16" t="b">
        <v>0</v>
      </c>
      <c r="N12" s="16">
        <v>0</v>
      </c>
      <c r="O12" s="1"/>
      <c r="P12" s="17"/>
    </row>
    <row r="13" spans="1:20" s="16" customFormat="1" ht="20.100000000000001" customHeight="1" x14ac:dyDescent="0.15">
      <c r="A13" s="79" t="s">
        <v>28</v>
      </c>
      <c r="B13" s="80"/>
      <c r="C13" s="81"/>
      <c r="D13" s="82"/>
      <c r="E13" s="83"/>
      <c r="F13" s="82"/>
      <c r="G13" s="84"/>
      <c r="H13" s="85"/>
      <c r="I13" s="27" t="str">
        <f>IF(K11,"●軽自税減免の廃止手続きが必要","")</f>
        <v/>
      </c>
      <c r="O13" s="1"/>
      <c r="P13" s="17"/>
    </row>
    <row r="14" spans="1:20" s="16" customFormat="1" ht="20.100000000000001" customHeight="1" x14ac:dyDescent="0.15">
      <c r="A14" s="54"/>
      <c r="B14" s="50" t="s">
        <v>29</v>
      </c>
      <c r="C14" s="51"/>
      <c r="D14" s="20"/>
      <c r="E14" s="55"/>
      <c r="F14" s="20"/>
      <c r="G14" s="56"/>
      <c r="H14" s="57"/>
      <c r="I14" s="27" t="str">
        <f>IF(J14=TRUE,"●原付ニ輪あり(125ccまで）あり","")</f>
        <v/>
      </c>
      <c r="J14" s="16" t="b">
        <v>0</v>
      </c>
      <c r="N14" s="16">
        <f>IF(J14=TRUE,1,0)</f>
        <v>0</v>
      </c>
      <c r="O14" s="1"/>
      <c r="P14" s="17"/>
    </row>
    <row r="15" spans="1:20" s="16" customFormat="1" ht="20.100000000000001" customHeight="1" x14ac:dyDescent="0.15">
      <c r="A15" s="58"/>
      <c r="B15" s="50" t="s">
        <v>30</v>
      </c>
      <c r="C15" s="60"/>
      <c r="D15" s="61"/>
      <c r="E15" s="62"/>
      <c r="F15" s="61"/>
      <c r="G15" s="63"/>
      <c r="H15" s="64"/>
      <c r="I15" s="27" t="str">
        <f>IF(J15=TRUE,"●農耕用・小型特殊等あり","")</f>
        <v/>
      </c>
      <c r="J15" s="16" t="b">
        <v>0</v>
      </c>
      <c r="N15" s="16">
        <f t="shared" ref="N15:N16" si="0">IF(J15=TRUE,1,0)</f>
        <v>0</v>
      </c>
      <c r="O15" s="1"/>
      <c r="P15" s="17"/>
    </row>
    <row r="16" spans="1:20" s="16" customFormat="1" ht="20.100000000000001" customHeight="1" thickBot="1" x14ac:dyDescent="0.2">
      <c r="A16" s="58"/>
      <c r="B16" s="59"/>
      <c r="C16" s="60"/>
      <c r="D16" s="61"/>
      <c r="E16" s="61"/>
      <c r="F16" s="61"/>
      <c r="G16" s="63"/>
      <c r="H16" s="64"/>
      <c r="I16" s="27" t="str">
        <f>IF(J16=TRUE,"●125CC以下ニ輪あり","")</f>
        <v/>
      </c>
      <c r="N16" s="16">
        <f t="shared" si="0"/>
        <v>0</v>
      </c>
      <c r="O16" s="1"/>
      <c r="P16" s="17"/>
    </row>
    <row r="17" spans="1:16" s="16" customFormat="1" ht="20.100000000000001" hidden="1" customHeight="1" x14ac:dyDescent="0.15">
      <c r="A17" s="31"/>
      <c r="B17" s="32"/>
      <c r="C17" s="23"/>
      <c r="D17" s="33"/>
      <c r="E17" s="33"/>
      <c r="F17" s="34"/>
      <c r="G17" s="33"/>
      <c r="H17" s="35"/>
      <c r="I17" s="27" t="str">
        <f>IF(J17=TRUE,"●"&amp;A17&amp;"年度分は課税されない","")</f>
        <v/>
      </c>
      <c r="O17" s="1"/>
      <c r="P17" s="17"/>
    </row>
    <row r="18" spans="1:16" s="16" customFormat="1" ht="20.100000000000001" hidden="1" customHeight="1" x14ac:dyDescent="0.15">
      <c r="A18" s="24"/>
      <c r="B18" s="25"/>
      <c r="C18" s="26"/>
      <c r="D18" s="25"/>
      <c r="E18" s="25"/>
      <c r="F18" s="25"/>
      <c r="G18" s="29"/>
      <c r="H18" s="30"/>
      <c r="I18" s="27" t="str">
        <f>IF(J18=TRUE,"●"&amp;A17&amp;B17&amp;"/前年の収入に変化がなければ課税されない見込み",IF(K18=TRUE,"●6月に新年度分の納税通知が発送される見込み",""))</f>
        <v/>
      </c>
      <c r="O18" s="1"/>
      <c r="P18" s="17"/>
    </row>
    <row r="19" spans="1:16" s="16" customFormat="1" ht="20.100000000000001" hidden="1" customHeight="1" x14ac:dyDescent="0.15">
      <c r="A19" s="24"/>
      <c r="B19" s="25"/>
      <c r="C19" s="26"/>
      <c r="D19" s="25"/>
      <c r="E19" s="25"/>
      <c r="F19" s="25"/>
      <c r="G19" s="29"/>
      <c r="H19" s="30"/>
      <c r="I19" s="27" t="str">
        <f>IF(K18=TRUE,IF(J19=TRUE,"●前年中、新たに障害者手帳取得など所得控除に変更がある場合、申告により税額変更の可能性あり",""),"")</f>
        <v/>
      </c>
      <c r="O19" s="1"/>
      <c r="P19" s="17"/>
    </row>
    <row r="20" spans="1:16" s="16" customFormat="1" ht="20.100000000000001" hidden="1" customHeight="1" thickBot="1" x14ac:dyDescent="0.2">
      <c r="A20" s="36"/>
      <c r="B20" s="37"/>
      <c r="C20" s="38"/>
      <c r="D20" s="37"/>
      <c r="E20" s="37"/>
      <c r="F20" s="37"/>
      <c r="G20" s="39"/>
      <c r="H20" s="40"/>
      <c r="I20" s="27" t="str">
        <f>IF(K19=TRUE,"●市県民税の申告等でお伝えしたいことがあります","")</f>
        <v/>
      </c>
      <c r="O20" s="1"/>
      <c r="P20" s="17"/>
    </row>
    <row r="21" spans="1:16" ht="30.75" customHeight="1" thickTop="1" x14ac:dyDescent="0.15">
      <c r="A21" s="65" t="s">
        <v>21</v>
      </c>
      <c r="B21" s="94" t="str">
        <f>IF(K8=TRUE,"該当手続きなし",IF(L8=TRUE,"手続き済",IF(K21=TRUE,L21,J21)))</f>
        <v/>
      </c>
      <c r="C21" s="94"/>
      <c r="D21" s="94"/>
      <c r="E21" s="66"/>
      <c r="F21" s="67"/>
      <c r="G21" s="68"/>
      <c r="H21" s="69"/>
      <c r="J21" s="1" t="str">
        <f>IF(J8=TRUE,IF(N21=0,"おくやみ対応","担当窓口で対応"),"")</f>
        <v/>
      </c>
      <c r="K21" s="1" t="b">
        <v>0</v>
      </c>
      <c r="L21" s="1" t="str">
        <f>IF(N21=0,"担当窓口で対応","おくやみ対応")</f>
        <v>担当窓口で対応</v>
      </c>
      <c r="N21" s="4">
        <f>SUM(N10:N20)</f>
        <v>0</v>
      </c>
      <c r="O21" s="1" t="str">
        <f>IF(N21&gt;0,"●届書は担当窓口で準備","")</f>
        <v/>
      </c>
    </row>
    <row r="22" spans="1:16" ht="30.75" customHeight="1" thickBot="1" x14ac:dyDescent="0.2">
      <c r="A22" s="70" t="s">
        <v>22</v>
      </c>
      <c r="B22" s="71" t="str">
        <f>O21</f>
        <v/>
      </c>
      <c r="C22" s="71"/>
      <c r="D22" s="71"/>
      <c r="E22" s="71"/>
      <c r="F22" s="72"/>
      <c r="G22" s="73"/>
      <c r="H22" s="74"/>
    </row>
    <row r="23" spans="1:16" ht="20.100000000000001" customHeight="1" thickTop="1" thickBot="1" x14ac:dyDescent="0.2">
      <c r="I23" s="27"/>
    </row>
    <row r="24" spans="1:16" ht="20.100000000000001" customHeight="1" x14ac:dyDescent="0.15">
      <c r="A24" s="41" t="s">
        <v>13</v>
      </c>
      <c r="B24" s="42"/>
      <c r="C24" s="42"/>
      <c r="D24" s="42"/>
      <c r="E24" s="42"/>
      <c r="F24" s="42"/>
      <c r="G24" s="42"/>
      <c r="H24" s="43"/>
      <c r="I24" s="27"/>
    </row>
    <row r="25" spans="1:16" ht="33" customHeight="1" x14ac:dyDescent="0.15">
      <c r="A25" s="86" t="s">
        <v>25</v>
      </c>
      <c r="B25" s="95" t="str">
        <f>IF(N21=0,IF(I11&amp;I12&amp;I13="","",I11&amp;I12&amp;I13&amp;"   名義変更・廃車の案内してください　軽自税の賦課期日は毎年4/1のため、廃車の場合3月末までに行ってください"),I11&amp;I12&amp;I13)</f>
        <v/>
      </c>
      <c r="C25" s="96"/>
      <c r="D25" s="96"/>
      <c r="E25" s="96"/>
      <c r="F25" s="96"/>
      <c r="G25" s="96"/>
      <c r="H25" s="97"/>
      <c r="I25" s="27"/>
    </row>
    <row r="26" spans="1:16" ht="30.75" customHeight="1" x14ac:dyDescent="0.15">
      <c r="A26" s="86" t="s">
        <v>28</v>
      </c>
      <c r="B26" s="95" t="str">
        <f>I14&amp;I15&amp;I16</f>
        <v/>
      </c>
      <c r="C26" s="96"/>
      <c r="D26" s="96"/>
      <c r="E26" s="96"/>
      <c r="F26" s="96"/>
      <c r="G26" s="96"/>
      <c r="H26" s="97"/>
      <c r="I26" s="44"/>
    </row>
    <row r="27" spans="1:16" ht="33.75" customHeight="1" x14ac:dyDescent="0.15">
      <c r="A27" s="87" t="s">
        <v>31</v>
      </c>
      <c r="B27" s="98" t="str">
        <f>IF(J8=TRUE,"名義変更・廃車手続き先は、案内シート（緑）参照。どの車両も販売・整備等の関連業者に依頼される方も多いと聞いていますが、代行手数料の有無は遺族から業者に確認してください","")</f>
        <v/>
      </c>
      <c r="C27" s="99"/>
      <c r="D27" s="99"/>
      <c r="E27" s="99"/>
      <c r="F27" s="99"/>
      <c r="G27" s="99"/>
      <c r="H27" s="100"/>
      <c r="I27" s="44"/>
    </row>
    <row r="28" spans="1:16" ht="20.100000000000001" customHeight="1" x14ac:dyDescent="0.15">
      <c r="A28" s="101" t="s">
        <v>23</v>
      </c>
      <c r="B28" s="103"/>
      <c r="C28" s="104"/>
      <c r="D28" s="104"/>
      <c r="E28" s="104"/>
      <c r="F28" s="104"/>
      <c r="G28" s="104"/>
      <c r="H28" s="105"/>
    </row>
    <row r="29" spans="1:16" ht="20.100000000000001" customHeight="1" thickBot="1" x14ac:dyDescent="0.2">
      <c r="A29" s="102"/>
      <c r="B29" s="106"/>
      <c r="C29" s="107"/>
      <c r="D29" s="107"/>
      <c r="E29" s="107"/>
      <c r="F29" s="107"/>
      <c r="G29" s="107"/>
      <c r="H29" s="108"/>
    </row>
    <row r="30" spans="1:16" s="16" customFormat="1" ht="55.5" customHeight="1" thickTop="1" thickBot="1" x14ac:dyDescent="0.2">
      <c r="A30" s="75" t="s">
        <v>24</v>
      </c>
      <c r="B30" s="76"/>
      <c r="C30" s="88"/>
      <c r="D30" s="89"/>
      <c r="E30" s="89"/>
      <c r="F30" s="89"/>
      <c r="G30" s="89"/>
      <c r="H30" s="90"/>
      <c r="I30" s="27"/>
      <c r="O30" s="1"/>
      <c r="P30" s="17"/>
    </row>
  </sheetData>
  <mergeCells count="18">
    <mergeCell ref="A28:A29"/>
    <mergeCell ref="B28:H29"/>
    <mergeCell ref="A1:E2"/>
    <mergeCell ref="G1:H1"/>
    <mergeCell ref="G2:H2"/>
    <mergeCell ref="A3:B7"/>
    <mergeCell ref="D3:E3"/>
    <mergeCell ref="G3:H3"/>
    <mergeCell ref="D4:H4"/>
    <mergeCell ref="D5:H5"/>
    <mergeCell ref="D6:H6"/>
    <mergeCell ref="D7:H7"/>
    <mergeCell ref="C30:H30"/>
    <mergeCell ref="B8:D8"/>
    <mergeCell ref="B21:D21"/>
    <mergeCell ref="B25:H25"/>
    <mergeCell ref="B26:H26"/>
    <mergeCell ref="B27:H27"/>
  </mergeCells>
  <phoneticPr fontId="1"/>
  <dataValidations count="1">
    <dataValidation allowBlank="1" showInputMessage="1" showErrorMessage="1" promptTitle="どこが印刷するかをチェック！" sqref="G12:G16 G18:G20 G9"/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01" r:id="rId4" name="Check Box 5">
              <controlPr defaultSize="0" autoFill="0" autoLine="0" autoPict="0">
                <anchor moveWithCells="1">
                  <from>
                    <xdr:col>4</xdr:col>
                    <xdr:colOff>571500</xdr:colOff>
                    <xdr:row>20</xdr:row>
                    <xdr:rowOff>66675</xdr:rowOff>
                  </from>
                  <to>
                    <xdr:col>6</xdr:col>
                    <xdr:colOff>723900</xdr:colOff>
                    <xdr:row>20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6" r:id="rId5" name="Check Box 10">
              <controlPr defaultSize="0" autoFill="0" autoLine="0" autoPict="0">
                <anchor moveWithCells="1">
                  <from>
                    <xdr:col>2</xdr:col>
                    <xdr:colOff>409575</xdr:colOff>
                    <xdr:row>10</xdr:row>
                    <xdr:rowOff>9525</xdr:rowOff>
                  </from>
                  <to>
                    <xdr:col>4</xdr:col>
                    <xdr:colOff>609600</xdr:colOff>
                    <xdr:row>10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9" r:id="rId6" name="Check Box 13">
              <controlPr defaultSize="0" autoFill="0" autoLine="0" autoPict="0">
                <anchor moveWithCells="1">
                  <from>
                    <xdr:col>4</xdr:col>
                    <xdr:colOff>352425</xdr:colOff>
                    <xdr:row>8</xdr:row>
                    <xdr:rowOff>66675</xdr:rowOff>
                  </from>
                  <to>
                    <xdr:col>5</xdr:col>
                    <xdr:colOff>771525</xdr:colOff>
                    <xdr:row>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0" r:id="rId7" name="Check Box 14">
              <controlPr defaultSize="0" autoFill="0" autoLine="0" autoPict="0">
                <anchor moveWithCells="1">
                  <from>
                    <xdr:col>1</xdr:col>
                    <xdr:colOff>800100</xdr:colOff>
                    <xdr:row>8</xdr:row>
                    <xdr:rowOff>47625</xdr:rowOff>
                  </from>
                  <to>
                    <xdr:col>4</xdr:col>
                    <xdr:colOff>0</xdr:colOff>
                    <xdr:row>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1" r:id="rId8" name="Check Box 15">
              <controlPr defaultSize="0" autoFill="0" autoLine="0" autoPict="0">
                <anchor moveWithCells="1">
                  <from>
                    <xdr:col>6</xdr:col>
                    <xdr:colOff>276225</xdr:colOff>
                    <xdr:row>8</xdr:row>
                    <xdr:rowOff>57150</xdr:rowOff>
                  </from>
                  <to>
                    <xdr:col>7</xdr:col>
                    <xdr:colOff>381000</xdr:colOff>
                    <xdr:row>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3" r:id="rId9" name="Check Box 17">
              <controlPr defaultSize="0" autoFill="0" autoLine="0" autoPict="0">
                <anchor moveWithCells="1">
                  <from>
                    <xdr:col>4</xdr:col>
                    <xdr:colOff>571500</xdr:colOff>
                    <xdr:row>20</xdr:row>
                    <xdr:rowOff>66675</xdr:rowOff>
                  </from>
                  <to>
                    <xdr:col>6</xdr:col>
                    <xdr:colOff>723900</xdr:colOff>
                    <xdr:row>20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5" r:id="rId10" name="Check Box 19">
              <controlPr defaultSize="0" autoFill="0" autoLine="0" autoPict="0">
                <anchor moveWithCells="1">
                  <from>
                    <xdr:col>2</xdr:col>
                    <xdr:colOff>409575</xdr:colOff>
                    <xdr:row>11</xdr:row>
                    <xdr:rowOff>0</xdr:rowOff>
                  </from>
                  <to>
                    <xdr:col>3</xdr:col>
                    <xdr:colOff>276225</xdr:colOff>
                    <xdr:row>11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6" r:id="rId11" name="Check Box 20">
              <controlPr defaultSize="0" autoFill="0" autoLine="0" autoPict="0">
                <anchor moveWithCells="1">
                  <from>
                    <xdr:col>3</xdr:col>
                    <xdr:colOff>781050</xdr:colOff>
                    <xdr:row>9</xdr:row>
                    <xdr:rowOff>228600</xdr:rowOff>
                  </from>
                  <to>
                    <xdr:col>6</xdr:col>
                    <xdr:colOff>171450</xdr:colOff>
                    <xdr:row>11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7" r:id="rId12" name="Check Box 21">
              <controlPr defaultSize="0" autoFill="0" autoLine="0" autoPict="0">
                <anchor moveWithCells="1">
                  <from>
                    <xdr:col>2</xdr:col>
                    <xdr:colOff>390525</xdr:colOff>
                    <xdr:row>13</xdr:row>
                    <xdr:rowOff>9525</xdr:rowOff>
                  </from>
                  <to>
                    <xdr:col>3</xdr:col>
                    <xdr:colOff>257175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8" r:id="rId13" name="Check Box 22">
              <controlPr defaultSize="0" autoFill="0" autoLine="0" autoPict="0">
                <anchor moveWithCells="1">
                  <from>
                    <xdr:col>2</xdr:col>
                    <xdr:colOff>390525</xdr:colOff>
                    <xdr:row>14</xdr:row>
                    <xdr:rowOff>9525</xdr:rowOff>
                  </from>
                  <to>
                    <xdr:col>3</xdr:col>
                    <xdr:colOff>257175</xdr:colOff>
                    <xdr:row>15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新回答シート (軽自動車)</vt:lpstr>
      <vt:lpstr>'新回答シート (軽自動車)'!Print_Area</vt:lpstr>
    </vt:vector>
  </TitlesOfParts>
  <Company>MatsusakaCityOffice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yob105</dc:creator>
  <cp:lastModifiedBy>jki112</cp:lastModifiedBy>
  <cp:lastPrinted>2019-03-26T06:48:40Z</cp:lastPrinted>
  <dcterms:created xsi:type="dcterms:W3CDTF">2017-10-31T07:01:37Z</dcterms:created>
  <dcterms:modified xsi:type="dcterms:W3CDTF">2019-05-07T07:14:17Z</dcterms:modified>
</cp:coreProperties>
</file>