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45" windowWidth="19440" windowHeight="7710"/>
  </bookViews>
  <sheets>
    <sheet name="新回答シート(市民税）" sheetId="4" r:id="rId1"/>
  </sheets>
  <externalReferences>
    <externalReference r:id="rId2"/>
    <externalReference r:id="rId3"/>
  </externalReferences>
  <definedNames>
    <definedName name="_65歳以上" localSheetId="0">#REF!</definedName>
    <definedName name="CD">[1]INPUT!$E$53:$F$70</definedName>
    <definedName name="CDB">[1]INPUT!$E$80:$H$85</definedName>
    <definedName name="_xlnm.Print_Area" localSheetId="0">'新回答シート(市民税）'!$A$1:$H$29</definedName>
    <definedName name="老健資格20080116" localSheetId="0">#REF!</definedName>
  </definedNames>
  <calcPr calcId="145621"/>
</workbook>
</file>

<file path=xl/calcChain.xml><?xml version="1.0" encoding="utf-8"?>
<calcChain xmlns="http://schemas.openxmlformats.org/spreadsheetml/2006/main">
  <c r="I7" i="4" l="1"/>
  <c r="D7" i="4" l="1"/>
  <c r="D6" i="4"/>
  <c r="D5" i="4"/>
  <c r="D4" i="4"/>
  <c r="D3" i="4"/>
  <c r="G3" i="4"/>
  <c r="I13" i="4"/>
  <c r="O11" i="4"/>
  <c r="B21" i="4" s="1"/>
  <c r="I18" i="4"/>
  <c r="I19" i="4"/>
  <c r="N18" i="4"/>
  <c r="N19" i="4"/>
  <c r="N16" i="4"/>
  <c r="N15" i="4"/>
  <c r="A10" i="4" l="1"/>
  <c r="I11" i="4" s="1"/>
  <c r="I17" i="4"/>
  <c r="N20" i="4"/>
  <c r="I12" i="4" l="1"/>
  <c r="B24" i="4" s="1"/>
  <c r="I15" i="4"/>
  <c r="B25" i="4" s="1"/>
  <c r="A16" i="4"/>
  <c r="I16" i="4" s="1"/>
  <c r="B26" i="4"/>
  <c r="L20" i="4"/>
  <c r="J20" i="4"/>
  <c r="B20" i="4" s="1"/>
  <c r="G1" i="4" l="1"/>
  <c r="S2" i="4" l="1"/>
  <c r="G2" i="4" s="1"/>
</calcChain>
</file>

<file path=xl/sharedStrings.xml><?xml version="1.0" encoding="utf-8"?>
<sst xmlns="http://schemas.openxmlformats.org/spreadsheetml/2006/main" count="35" uniqueCount="34">
  <si>
    <t>おくやみコーナー　受付シート</t>
    <rPh sb="9" eb="11">
      <t>ウケツケ</t>
    </rPh>
    <phoneticPr fontId="1"/>
  </si>
  <si>
    <t>受付日</t>
    <rPh sb="0" eb="3">
      <t>ウケツケビ</t>
    </rPh>
    <phoneticPr fontId="1"/>
  </si>
  <si>
    <t>死亡者情報</t>
    <rPh sb="0" eb="2">
      <t>シボウ</t>
    </rPh>
    <rPh sb="2" eb="3">
      <t>シャ</t>
    </rPh>
    <rPh sb="3" eb="5">
      <t>ジョウホウ</t>
    </rPh>
    <phoneticPr fontId="1"/>
  </si>
  <si>
    <t>名前</t>
    <rPh sb="0" eb="1">
      <t>ナ</t>
    </rPh>
    <rPh sb="1" eb="2">
      <t>マエ</t>
    </rPh>
    <phoneticPr fontId="1"/>
  </si>
  <si>
    <t>カナ氏名</t>
    <rPh sb="2" eb="4">
      <t>シメイ</t>
    </rPh>
    <phoneticPr fontId="1"/>
  </si>
  <si>
    <t>宛名番号</t>
    <rPh sb="0" eb="2">
      <t>アテナ</t>
    </rPh>
    <rPh sb="2" eb="4">
      <t>バンゴウ</t>
    </rPh>
    <phoneticPr fontId="1"/>
  </si>
  <si>
    <t>住所</t>
    <rPh sb="0" eb="1">
      <t>ジュウ</t>
    </rPh>
    <rPh sb="1" eb="2">
      <t>ショ</t>
    </rPh>
    <phoneticPr fontId="1"/>
  </si>
  <si>
    <t>死亡日</t>
    <rPh sb="0" eb="3">
      <t>シボウビ</t>
    </rPh>
    <phoneticPr fontId="1"/>
  </si>
  <si>
    <t>回答者→</t>
    <rPh sb="0" eb="2">
      <t>カイトウ</t>
    </rPh>
    <rPh sb="2" eb="3">
      <t>シャ</t>
    </rPh>
    <phoneticPr fontId="1"/>
  </si>
  <si>
    <t>手続き届出の要否</t>
    <rPh sb="0" eb="2">
      <t>テツヅ</t>
    </rPh>
    <rPh sb="3" eb="5">
      <t>トドケデ</t>
    </rPh>
    <rPh sb="6" eb="8">
      <t>ヨウヒ</t>
    </rPh>
    <phoneticPr fontId="1"/>
  </si>
  <si>
    <t>必要書類</t>
    <rPh sb="0" eb="2">
      <t>ヒツヨウ</t>
    </rPh>
    <rPh sb="2" eb="4">
      <t>ショルイ</t>
    </rPh>
    <phoneticPr fontId="1"/>
  </si>
  <si>
    <t>対応窓口</t>
    <rPh sb="0" eb="2">
      <t>タイオウ</t>
    </rPh>
    <rPh sb="2" eb="4">
      <t>マドグチ</t>
    </rPh>
    <phoneticPr fontId="1"/>
  </si>
  <si>
    <t>必要な届等</t>
    <rPh sb="0" eb="2">
      <t>ヒツヨウ</t>
    </rPh>
    <rPh sb="3" eb="4">
      <t>トドケ</t>
    </rPh>
    <rPh sb="4" eb="5">
      <t>トウ</t>
    </rPh>
    <phoneticPr fontId="1"/>
  </si>
  <si>
    <t>コーナーへの回答</t>
    <rPh sb="6" eb="8">
      <t>カイトウ</t>
    </rPh>
    <phoneticPr fontId="1"/>
  </si>
  <si>
    <t>おくやみｺｰﾅｰへ連絡事項</t>
    <rPh sb="9" eb="11">
      <t>レンラク</t>
    </rPh>
    <rPh sb="11" eb="13">
      <t>ジコウ</t>
    </rPh>
    <phoneticPr fontId="1"/>
  </si>
  <si>
    <t>No.</t>
    <phoneticPr fontId="1"/>
  </si>
  <si>
    <t>生年月日</t>
    <phoneticPr fontId="1"/>
  </si>
  <si>
    <t>コメント１</t>
    <phoneticPr fontId="1"/>
  </si>
  <si>
    <t>フラグ１</t>
    <phoneticPr fontId="1"/>
  </si>
  <si>
    <t>フラグ２</t>
    <phoneticPr fontId="1"/>
  </si>
  <si>
    <t>フラグ３</t>
    <phoneticPr fontId="1"/>
  </si>
  <si>
    <t>フラグ４</t>
    <phoneticPr fontId="1"/>
  </si>
  <si>
    <t>ワンストップ</t>
    <phoneticPr fontId="1"/>
  </si>
  <si>
    <t>課税</t>
    <rPh sb="0" eb="2">
      <t>カゼイ</t>
    </rPh>
    <phoneticPr fontId="1"/>
  </si>
  <si>
    <t>納付方法</t>
    <rPh sb="0" eb="2">
      <t>ノウフ</t>
    </rPh>
    <rPh sb="2" eb="4">
      <t>ホウホウ</t>
    </rPh>
    <phoneticPr fontId="1"/>
  </si>
  <si>
    <t>当初賦課納税通知</t>
    <rPh sb="0" eb="2">
      <t>トウショ</t>
    </rPh>
    <rPh sb="2" eb="4">
      <t>フカ</t>
    </rPh>
    <rPh sb="4" eb="6">
      <t>ノウゼイ</t>
    </rPh>
    <rPh sb="6" eb="8">
      <t>ツウチ</t>
    </rPh>
    <phoneticPr fontId="1"/>
  </si>
  <si>
    <t>市県民税申告の必要性</t>
    <rPh sb="0" eb="1">
      <t>シ</t>
    </rPh>
    <rPh sb="1" eb="4">
      <t>ケンミンゼイ</t>
    </rPh>
    <rPh sb="4" eb="6">
      <t>シンコク</t>
    </rPh>
    <rPh sb="7" eb="9">
      <t>ヒツヨウ</t>
    </rPh>
    <rPh sb="9" eb="10">
      <t>セイ</t>
    </rPh>
    <phoneticPr fontId="1"/>
  </si>
  <si>
    <t>年度分</t>
    <rPh sb="0" eb="2">
      <t>ネンド</t>
    </rPh>
    <rPh sb="2" eb="3">
      <t>ブン</t>
    </rPh>
    <phoneticPr fontId="1"/>
  </si>
  <si>
    <t>更正通知の発送</t>
    <rPh sb="0" eb="2">
      <t>コウセイ</t>
    </rPh>
    <rPh sb="2" eb="4">
      <t>ツウチ</t>
    </rPh>
    <rPh sb="5" eb="7">
      <t>ハッソウ</t>
    </rPh>
    <phoneticPr fontId="1"/>
  </si>
  <si>
    <t>徴収方法</t>
    <rPh sb="0" eb="2">
      <t>チョウシュウ</t>
    </rPh>
    <rPh sb="2" eb="4">
      <t>ホウホウ</t>
    </rPh>
    <phoneticPr fontId="1"/>
  </si>
  <si>
    <t>更正通知</t>
    <rPh sb="0" eb="2">
      <t>コウセイ</t>
    </rPh>
    <rPh sb="2" eb="4">
      <t>ツウチ</t>
    </rPh>
    <phoneticPr fontId="1"/>
  </si>
  <si>
    <t>翌年度</t>
    <rPh sb="0" eb="3">
      <t>ヨクネンド</t>
    </rPh>
    <phoneticPr fontId="1"/>
  </si>
  <si>
    <t>連絡事項（担当者宛）</t>
    <rPh sb="0" eb="2">
      <t>レンラク</t>
    </rPh>
    <rPh sb="2" eb="4">
      <t>ジコウ</t>
    </rPh>
    <rPh sb="5" eb="8">
      <t>タントウシャ</t>
    </rPh>
    <rPh sb="8" eb="9">
      <t>ア</t>
    </rPh>
    <phoneticPr fontId="1"/>
  </si>
  <si>
    <t>このセルに回答者名を入力</t>
    <rPh sb="5" eb="7">
      <t>カイトウ</t>
    </rPh>
    <rPh sb="7" eb="8">
      <t>シャ</t>
    </rPh>
    <rPh sb="8" eb="9">
      <t>メイ</t>
    </rPh>
    <rPh sb="10" eb="12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</si>
</sst>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0"/>
      <color theme="1"/>
      <name val="Meiryo UI"/>
      <family val="3"/>
      <charset val="128"/>
    </font>
    <font>
      <sz val="10.5"/>
      <color rgb="FF000000"/>
      <name val="Meiryo UI"/>
      <family val="3"/>
      <charset val="128"/>
    </font>
    <font>
      <sz val="8"/>
      <color theme="1" tint="0.499984740745262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1" tint="0.249977111117893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9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9"/>
      <name val="Meiryo UI"/>
      <family val="3"/>
      <charset val="128"/>
    </font>
    <font>
      <b/>
      <sz val="16"/>
      <name val="Meiryo UI"/>
      <family val="3"/>
      <charset val="128"/>
    </font>
    <font>
      <sz val="9"/>
      <color theme="1"/>
      <name val="Meiryo UI"/>
      <family val="3"/>
      <charset val="128"/>
    </font>
    <font>
      <sz val="12"/>
      <name val="Meiryo UI"/>
      <family val="3"/>
      <charset val="128"/>
    </font>
    <font>
      <sz val="11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13" xfId="0" applyFont="1" applyBorder="1" applyAlignment="1">
      <alignment horizontal="justify" vertical="center"/>
    </xf>
    <xf numFmtId="0" fontId="3" fillId="0" borderId="16" xfId="0" applyFont="1" applyBorder="1" applyAlignment="1">
      <alignment vertical="center"/>
    </xf>
    <xf numFmtId="0" fontId="9" fillId="0" borderId="0" xfId="0" applyFont="1">
      <alignment vertical="center"/>
    </xf>
    <xf numFmtId="0" fontId="3" fillId="0" borderId="18" xfId="0" applyFont="1" applyBorder="1" applyAlignment="1">
      <alignment horizontal="justify" vertical="center"/>
    </xf>
    <xf numFmtId="0" fontId="3" fillId="0" borderId="21" xfId="0" applyFont="1" applyBorder="1" applyAlignment="1">
      <alignment horizontal="justify" vertical="center"/>
    </xf>
    <xf numFmtId="0" fontId="3" fillId="0" borderId="17" xfId="0" applyFont="1" applyBorder="1" applyAlignment="1">
      <alignment horizontal="justify" vertical="center"/>
    </xf>
    <xf numFmtId="0" fontId="3" fillId="0" borderId="24" xfId="0" applyFont="1" applyBorder="1" applyAlignment="1">
      <alignment horizontal="justify" vertical="center"/>
    </xf>
    <xf numFmtId="0" fontId="3" fillId="0" borderId="29" xfId="0" applyFont="1" applyFill="1" applyBorder="1">
      <alignment vertical="center"/>
    </xf>
    <xf numFmtId="0" fontId="3" fillId="0" borderId="30" xfId="0" applyFont="1" applyFill="1" applyBorder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2" fillId="3" borderId="52" xfId="0" applyFont="1" applyFill="1" applyBorder="1" applyAlignment="1">
      <alignment horizontal="left" vertical="center"/>
    </xf>
    <xf numFmtId="0" fontId="8" fillId="3" borderId="53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vertical="top"/>
    </xf>
    <xf numFmtId="0" fontId="8" fillId="0" borderId="30" xfId="0" applyFont="1" applyFill="1" applyBorder="1" applyAlignment="1">
      <alignment vertical="top"/>
    </xf>
    <xf numFmtId="0" fontId="8" fillId="0" borderId="12" xfId="0" applyFont="1" applyFill="1" applyBorder="1" applyAlignment="1">
      <alignment vertical="top"/>
    </xf>
    <xf numFmtId="0" fontId="5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3" fillId="0" borderId="32" xfId="0" applyFont="1" applyFill="1" applyBorder="1" applyAlignment="1">
      <alignment vertical="center"/>
    </xf>
    <xf numFmtId="0" fontId="3" fillId="0" borderId="60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center" vertical="center"/>
    </xf>
    <xf numFmtId="0" fontId="13" fillId="0" borderId="34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horizontal="left" vertical="center"/>
    </xf>
    <xf numFmtId="0" fontId="11" fillId="0" borderId="31" xfId="0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/>
    </xf>
    <xf numFmtId="0" fontId="12" fillId="0" borderId="56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/>
    </xf>
    <xf numFmtId="0" fontId="8" fillId="0" borderId="57" xfId="0" applyFont="1" applyFill="1" applyBorder="1" applyAlignment="1">
      <alignment horizontal="left" vertical="center"/>
    </xf>
    <xf numFmtId="0" fontId="11" fillId="0" borderId="57" xfId="0" applyFont="1" applyFill="1" applyBorder="1" applyAlignment="1">
      <alignment horizontal="center" vertical="center"/>
    </xf>
    <xf numFmtId="0" fontId="11" fillId="0" borderId="59" xfId="0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12" fillId="0" borderId="40" xfId="0" applyFont="1" applyFill="1" applyBorder="1" applyAlignment="1">
      <alignment horizontal="left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4" fillId="0" borderId="44" xfId="0" applyFont="1" applyFill="1" applyBorder="1">
      <alignment vertical="center"/>
    </xf>
    <xf numFmtId="0" fontId="3" fillId="0" borderId="46" xfId="0" applyFont="1" applyFill="1" applyBorder="1">
      <alignment vertical="center"/>
    </xf>
    <xf numFmtId="0" fontId="15" fillId="0" borderId="47" xfId="0" applyFont="1" applyFill="1" applyBorder="1">
      <alignment vertical="center"/>
    </xf>
    <xf numFmtId="176" fontId="3" fillId="0" borderId="47" xfId="0" applyNumberFormat="1" applyFont="1" applyFill="1" applyBorder="1" applyAlignment="1">
      <alignment horizontal="center" vertical="center"/>
    </xf>
    <xf numFmtId="176" fontId="3" fillId="0" borderId="48" xfId="0" applyNumberFormat="1" applyFont="1" applyFill="1" applyBorder="1" applyAlignment="1">
      <alignment horizontal="center" vertical="center"/>
    </xf>
    <xf numFmtId="0" fontId="3" fillId="0" borderId="49" xfId="0" applyFont="1" applyFill="1" applyBorder="1">
      <alignment vertical="center"/>
    </xf>
    <xf numFmtId="0" fontId="3" fillId="0" borderId="50" xfId="0" applyFont="1" applyFill="1" applyBorder="1" applyAlignment="1">
      <alignment horizontal="left" vertical="center"/>
    </xf>
    <xf numFmtId="0" fontId="15" fillId="0" borderId="50" xfId="0" applyFont="1" applyFill="1" applyBorder="1" applyAlignment="1">
      <alignment horizontal="left" vertical="center"/>
    </xf>
    <xf numFmtId="176" fontId="3" fillId="0" borderId="50" xfId="0" applyNumberFormat="1" applyFont="1" applyFill="1" applyBorder="1" applyAlignment="1">
      <alignment horizontal="left" vertical="center"/>
    </xf>
    <xf numFmtId="176" fontId="3" fillId="0" borderId="51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63" xfId="0" applyFont="1" applyFill="1" applyBorder="1" applyAlignment="1">
      <alignment horizontal="center" vertical="center"/>
    </xf>
    <xf numFmtId="57" fontId="3" fillId="0" borderId="0" xfId="0" applyNumberFormat="1" applyFont="1">
      <alignment vertical="center"/>
    </xf>
    <xf numFmtId="0" fontId="10" fillId="2" borderId="11" xfId="0" applyFont="1" applyFill="1" applyBorder="1" applyAlignment="1">
      <alignment horizontal="right" vertical="center"/>
    </xf>
    <xf numFmtId="0" fontId="10" fillId="2" borderId="36" xfId="0" applyFont="1" applyFill="1" applyBorder="1" applyAlignment="1">
      <alignment horizontal="right" vertical="center"/>
    </xf>
    <xf numFmtId="14" fontId="3" fillId="0" borderId="0" xfId="0" applyNumberFormat="1" applyFont="1">
      <alignment vertical="center"/>
    </xf>
    <xf numFmtId="0" fontId="5" fillId="0" borderId="6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35" xfId="0" applyFont="1" applyFill="1" applyBorder="1" applyAlignment="1">
      <alignment horizontal="left" vertical="center" wrapText="1"/>
    </xf>
    <xf numFmtId="0" fontId="3" fillId="0" borderId="67" xfId="0" applyFont="1" applyFill="1" applyBorder="1" applyAlignment="1">
      <alignment horizontal="left" vertical="center" wrapText="1"/>
    </xf>
    <xf numFmtId="0" fontId="3" fillId="0" borderId="68" xfId="0" applyFont="1" applyFill="1" applyBorder="1" applyAlignment="1">
      <alignment horizontal="left" vertical="center" wrapText="1"/>
    </xf>
    <xf numFmtId="0" fontId="3" fillId="0" borderId="69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4" borderId="64" xfId="0" applyFont="1" applyFill="1" applyBorder="1" applyAlignment="1">
      <alignment horizontal="center" vertical="center"/>
    </xf>
    <xf numFmtId="0" fontId="14" fillId="4" borderId="45" xfId="0" applyFont="1" applyFill="1" applyBorder="1" applyAlignment="1">
      <alignment horizontal="center" vertical="center"/>
    </xf>
    <xf numFmtId="0" fontId="8" fillId="3" borderId="54" xfId="0" applyFont="1" applyFill="1" applyBorder="1" applyAlignment="1">
      <alignment horizontal="left" vertical="center"/>
    </xf>
    <xf numFmtId="0" fontId="8" fillId="3" borderId="53" xfId="0" applyFont="1" applyFill="1" applyBorder="1" applyAlignment="1">
      <alignment horizontal="left" vertical="center"/>
    </xf>
    <xf numFmtId="0" fontId="8" fillId="3" borderId="55" xfId="0" applyFont="1" applyFill="1" applyBorder="1" applyAlignment="1">
      <alignment horizontal="left" vertical="center"/>
    </xf>
    <xf numFmtId="0" fontId="3" fillId="0" borderId="33" xfId="0" applyFont="1" applyFill="1" applyBorder="1" applyAlignment="1">
      <alignment horizontal="left" vertical="center" wrapText="1" shrinkToFit="1"/>
    </xf>
    <xf numFmtId="0" fontId="3" fillId="0" borderId="31" xfId="0" applyFont="1" applyFill="1" applyBorder="1" applyAlignment="1">
      <alignment horizontal="left" vertical="center" wrapText="1" shrinkToFit="1"/>
    </xf>
    <xf numFmtId="0" fontId="3" fillId="0" borderId="34" xfId="0" applyFont="1" applyFill="1" applyBorder="1" applyAlignment="1">
      <alignment horizontal="left" vertical="center" wrapText="1" shrinkToFit="1"/>
    </xf>
    <xf numFmtId="0" fontId="3" fillId="0" borderId="66" xfId="0" applyFont="1" applyFill="1" applyBorder="1" applyAlignment="1">
      <alignment horizontal="left" vertical="center" wrapText="1" shrinkToFit="1"/>
    </xf>
    <xf numFmtId="0" fontId="3" fillId="0" borderId="61" xfId="0" applyFont="1" applyFill="1" applyBorder="1" applyAlignment="1">
      <alignment horizontal="left" vertical="center" wrapText="1" shrinkToFit="1"/>
    </xf>
    <xf numFmtId="0" fontId="3" fillId="0" borderId="62" xfId="0" applyFont="1" applyFill="1" applyBorder="1" applyAlignment="1">
      <alignment horizontal="left" vertical="center" wrapText="1" shrinkToFit="1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76" fontId="3" fillId="0" borderId="19" xfId="0" applyNumberFormat="1" applyFont="1" applyBorder="1" applyAlignment="1">
      <alignment horizontal="center" vertical="center"/>
    </xf>
    <xf numFmtId="176" fontId="3" fillId="0" borderId="20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25" xfId="0" applyNumberFormat="1" applyFont="1" applyBorder="1" applyAlignment="1">
      <alignment horizontal="center" vertical="center"/>
    </xf>
    <xf numFmtId="176" fontId="3" fillId="0" borderId="26" xfId="0" applyNumberFormat="1" applyFont="1" applyBorder="1" applyAlignment="1">
      <alignment horizontal="center" vertical="center"/>
    </xf>
    <xf numFmtId="176" fontId="3" fillId="0" borderId="27" xfId="0" applyNumberFormat="1" applyFont="1" applyBorder="1" applyAlignment="1">
      <alignment horizontal="center" vertical="center"/>
    </xf>
    <xf numFmtId="176" fontId="3" fillId="0" borderId="28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J$17" lockText="1"/>
</file>

<file path=xl/ctrlProps/ctrlProp10.xml><?xml version="1.0" encoding="utf-8"?>
<formControlPr xmlns="http://schemas.microsoft.com/office/spreadsheetml/2009/9/main" objectType="CheckBox" fmlaLink="$K$11" lockText="1"/>
</file>

<file path=xl/ctrlProps/ctrlProp11.xml><?xml version="1.0" encoding="utf-8"?>
<formControlPr xmlns="http://schemas.microsoft.com/office/spreadsheetml/2009/9/main" objectType="CheckBox" fmlaLink="$J$13" lockText="1"/>
</file>

<file path=xl/ctrlProps/ctrlProp12.xml><?xml version="1.0" encoding="utf-8"?>
<formControlPr xmlns="http://schemas.microsoft.com/office/spreadsheetml/2009/9/main" objectType="CheckBox" fmlaLink="$K$13" lockText="1"/>
</file>

<file path=xl/ctrlProps/ctrlProp13.xml><?xml version="1.0" encoding="utf-8"?>
<formControlPr xmlns="http://schemas.microsoft.com/office/spreadsheetml/2009/9/main" objectType="CheckBox" fmlaLink="$K$8" lockText="1"/>
</file>

<file path=xl/ctrlProps/ctrlProp14.xml><?xml version="1.0" encoding="utf-8"?>
<formControlPr xmlns="http://schemas.microsoft.com/office/spreadsheetml/2009/9/main" objectType="CheckBox" fmlaLink="$J$8" lockText="1"/>
</file>

<file path=xl/ctrlProps/ctrlProp15.xml><?xml version="1.0" encoding="utf-8"?>
<formControlPr xmlns="http://schemas.microsoft.com/office/spreadsheetml/2009/9/main" objectType="CheckBox" fmlaLink="$L$8" lockText="1"/>
</file>

<file path=xl/ctrlProps/ctrlProp16.xml><?xml version="1.0" encoding="utf-8"?>
<formControlPr xmlns="http://schemas.microsoft.com/office/spreadsheetml/2009/9/main" objectType="CheckBox" fmlaLink="$J$16" lockText="1"/>
</file>

<file path=xl/ctrlProps/ctrlProp17.xml><?xml version="1.0" encoding="utf-8"?>
<formControlPr xmlns="http://schemas.microsoft.com/office/spreadsheetml/2009/9/main" objectType="CheckBox" fmlaLink="$K$20" lockText="1"/>
</file>

<file path=xl/ctrlProps/ctrlProp2.xml><?xml version="1.0" encoding="utf-8"?>
<formControlPr xmlns="http://schemas.microsoft.com/office/spreadsheetml/2009/9/main" objectType="CheckBox" fmlaLink="K17" lockText="1"/>
</file>

<file path=xl/ctrlProps/ctrlProp3.xml><?xml version="1.0" encoding="utf-8"?>
<formControlPr xmlns="http://schemas.microsoft.com/office/spreadsheetml/2009/9/main" objectType="CheckBox" fmlaLink="$J$18" lockText="1"/>
</file>

<file path=xl/ctrlProps/ctrlProp4.xml><?xml version="1.0" encoding="utf-8"?>
<formControlPr xmlns="http://schemas.microsoft.com/office/spreadsheetml/2009/9/main" objectType="CheckBox" fmlaLink="$K$18" lockText="1"/>
</file>

<file path=xl/ctrlProps/ctrlProp5.xml><?xml version="1.0" encoding="utf-8"?>
<formControlPr xmlns="http://schemas.microsoft.com/office/spreadsheetml/2009/9/main" objectType="CheckBox" fmlaLink="$K$20" lockText="1"/>
</file>

<file path=xl/ctrlProps/ctrlProp6.xml><?xml version="1.0" encoding="utf-8"?>
<formControlPr xmlns="http://schemas.microsoft.com/office/spreadsheetml/2009/9/main" objectType="CheckBox" fmlaLink="$J$12" lockText="1"/>
</file>

<file path=xl/ctrlProps/ctrlProp7.xml><?xml version="1.0" encoding="utf-8"?>
<formControlPr xmlns="http://schemas.microsoft.com/office/spreadsheetml/2009/9/main" objectType="CheckBox" fmlaLink="$K$12" lockText="1"/>
</file>

<file path=xl/ctrlProps/ctrlProp8.xml><?xml version="1.0" encoding="utf-8"?>
<formControlPr xmlns="http://schemas.microsoft.com/office/spreadsheetml/2009/9/main" objectType="CheckBox" fmlaLink="$L$12" lockText="1"/>
</file>

<file path=xl/ctrlProps/ctrlProp9.xml><?xml version="1.0" encoding="utf-8"?>
<formControlPr xmlns="http://schemas.microsoft.com/office/spreadsheetml/2009/9/main" objectType="CheckBox" fmlaLink="$J$11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68035</xdr:colOff>
      <xdr:row>2</xdr:row>
      <xdr:rowOff>180975</xdr:rowOff>
    </xdr:from>
    <xdr:to>
      <xdr:col>18</xdr:col>
      <xdr:colOff>489856</xdr:colOff>
      <xdr:row>6</xdr:row>
      <xdr:rowOff>47627</xdr:rowOff>
    </xdr:to>
    <xdr:grpSp>
      <xdr:nvGrpSpPr>
        <xdr:cNvPr id="2" name="グループ化 1"/>
        <xdr:cNvGrpSpPr/>
      </xdr:nvGrpSpPr>
      <xdr:grpSpPr>
        <a:xfrm>
          <a:off x="6599464" y="670832"/>
          <a:ext cx="2054678" cy="846366"/>
          <a:chOff x="6543673" y="5438772"/>
          <a:chExt cx="1666876" cy="609602"/>
        </a:xfrm>
      </xdr:grpSpPr>
      <xdr:sp macro="" textlink="">
        <xdr:nvSpPr>
          <xdr:cNvPr id="3" name="ホームベース 2"/>
          <xdr:cNvSpPr/>
        </xdr:nvSpPr>
        <xdr:spPr>
          <a:xfrm rot="10800000">
            <a:off x="6543673" y="5438772"/>
            <a:ext cx="1666876" cy="609602"/>
          </a:xfrm>
          <a:prstGeom prst="homePlate">
            <a:avLst/>
          </a:prstGeom>
          <a:solidFill>
            <a:schemeClr val="accent4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テキスト ボックス 3"/>
          <xdr:cNvSpPr txBox="1"/>
        </xdr:nvSpPr>
        <xdr:spPr>
          <a:xfrm>
            <a:off x="6877050" y="5476875"/>
            <a:ext cx="1228725" cy="5334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50">
                <a:latin typeface="Meiryo UI" pitchFamily="50" charset="-128"/>
                <a:ea typeface="Meiryo UI" pitchFamily="50" charset="-128"/>
                <a:cs typeface="Meiryo UI" pitchFamily="50" charset="-128"/>
              </a:rPr>
              <a:t>おくやみコーナーの</a:t>
            </a:r>
            <a:endParaRPr kumimoji="1" lang="en-US" altLang="ja-JP" sz="1050">
              <a:latin typeface="Meiryo UI" pitchFamily="50" charset="-128"/>
              <a:ea typeface="Meiryo UI" pitchFamily="50" charset="-128"/>
              <a:cs typeface="Meiryo UI" pitchFamily="50" charset="-128"/>
            </a:endParaRPr>
          </a:p>
          <a:p>
            <a:r>
              <a:rPr kumimoji="1" lang="ja-JP" altLang="en-US" sz="1050">
                <a:latin typeface="Meiryo UI" pitchFamily="50" charset="-128"/>
                <a:ea typeface="Meiryo UI" pitchFamily="50" charset="-128"/>
                <a:cs typeface="Meiryo UI" pitchFamily="50" charset="-128"/>
              </a:rPr>
              <a:t>データより</a:t>
            </a:r>
          </a:p>
        </xdr:txBody>
      </xdr:sp>
    </xdr:grpSp>
    <xdr:clientData/>
  </xdr:twoCellAnchor>
  <xdr:twoCellAnchor>
    <xdr:from>
      <xdr:col>16</xdr:col>
      <xdr:colOff>136070</xdr:colOff>
      <xdr:row>9</xdr:row>
      <xdr:rowOff>27216</xdr:rowOff>
    </xdr:from>
    <xdr:to>
      <xdr:col>18</xdr:col>
      <xdr:colOff>557891</xdr:colOff>
      <xdr:row>11</xdr:row>
      <xdr:rowOff>231322</xdr:rowOff>
    </xdr:to>
    <xdr:grpSp>
      <xdr:nvGrpSpPr>
        <xdr:cNvPr id="8" name="グループ化 7"/>
        <xdr:cNvGrpSpPr/>
      </xdr:nvGrpSpPr>
      <xdr:grpSpPr>
        <a:xfrm>
          <a:off x="6667499" y="2422073"/>
          <a:ext cx="2054678" cy="693963"/>
          <a:chOff x="6543673" y="5438773"/>
          <a:chExt cx="1666876" cy="609602"/>
        </a:xfrm>
      </xdr:grpSpPr>
      <xdr:sp macro="" textlink="">
        <xdr:nvSpPr>
          <xdr:cNvPr id="9" name="ホームベース 8"/>
          <xdr:cNvSpPr/>
        </xdr:nvSpPr>
        <xdr:spPr>
          <a:xfrm rot="10800000">
            <a:off x="6543673" y="5438773"/>
            <a:ext cx="1666876" cy="609602"/>
          </a:xfrm>
          <a:prstGeom prst="homePlate">
            <a:avLst/>
          </a:prstGeom>
          <a:solidFill>
            <a:srgbClr val="FFFF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" name="テキスト ボックス 9"/>
          <xdr:cNvSpPr txBox="1"/>
        </xdr:nvSpPr>
        <xdr:spPr>
          <a:xfrm>
            <a:off x="6877050" y="5476876"/>
            <a:ext cx="1228725" cy="533400"/>
          </a:xfrm>
          <a:prstGeom prst="rect">
            <a:avLst/>
          </a:prstGeom>
          <a:solidFill>
            <a:srgbClr val="FFFF00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400" b="1">
                <a:solidFill>
                  <a:srgbClr val="FF0000"/>
                </a:solidFill>
                <a:latin typeface="Meiryo UI" pitchFamily="50" charset="-128"/>
                <a:ea typeface="Meiryo UI" pitchFamily="50" charset="-128"/>
                <a:cs typeface="Meiryo UI" pitchFamily="50" charset="-128"/>
              </a:rPr>
              <a:t>年度表示確認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19050</xdr:rowOff>
        </xdr:from>
        <xdr:to>
          <xdr:col>4</xdr:col>
          <xdr:colOff>123825</xdr:colOff>
          <xdr:row>16</xdr:row>
          <xdr:rowOff>238125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なし</a:t>
              </a:r>
              <a:r>
                <a:rPr lang="en-US" altLang="ja-JP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(</a:t>
              </a: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見込み含む）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16</xdr:row>
          <xdr:rowOff>19050</xdr:rowOff>
        </xdr:from>
        <xdr:to>
          <xdr:col>7</xdr:col>
          <xdr:colOff>19050</xdr:colOff>
          <xdr:row>16</xdr:row>
          <xdr:rowOff>228600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  <a:r>
                <a:rPr lang="en-US" altLang="ja-JP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(</a:t>
              </a: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実績からの見込み含む）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19050</xdr:rowOff>
        </xdr:from>
        <xdr:to>
          <xdr:col>3</xdr:col>
          <xdr:colOff>161925</xdr:colOff>
          <xdr:row>18</xdr:row>
          <xdr:rowOff>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17</xdr:row>
          <xdr:rowOff>9525</xdr:rowOff>
        </xdr:from>
        <xdr:to>
          <xdr:col>4</xdr:col>
          <xdr:colOff>76200</xdr:colOff>
          <xdr:row>17</xdr:row>
          <xdr:rowOff>238125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19</xdr:row>
          <xdr:rowOff>66675</xdr:rowOff>
        </xdr:from>
        <xdr:to>
          <xdr:col>6</xdr:col>
          <xdr:colOff>723900</xdr:colOff>
          <xdr:row>19</xdr:row>
          <xdr:rowOff>323850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←窓口判定を強制変更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11</xdr:row>
          <xdr:rowOff>19050</xdr:rowOff>
        </xdr:from>
        <xdr:to>
          <xdr:col>4</xdr:col>
          <xdr:colOff>171450</xdr:colOff>
          <xdr:row>11</xdr:row>
          <xdr:rowOff>238125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年金特徴（併徴含む）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11</xdr:row>
          <xdr:rowOff>9525</xdr:rowOff>
        </xdr:from>
        <xdr:to>
          <xdr:col>5</xdr:col>
          <xdr:colOff>390525</xdr:colOff>
          <xdr:row>11</xdr:row>
          <xdr:rowOff>238125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給与特徴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752475</xdr:colOff>
          <xdr:row>10</xdr:row>
          <xdr:rowOff>238125</xdr:rowOff>
        </xdr:from>
        <xdr:to>
          <xdr:col>6</xdr:col>
          <xdr:colOff>771525</xdr:colOff>
          <xdr:row>12</xdr:row>
          <xdr:rowOff>19050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普通徴収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10</xdr:row>
          <xdr:rowOff>19050</xdr:rowOff>
        </xdr:from>
        <xdr:to>
          <xdr:col>3</xdr:col>
          <xdr:colOff>161925</xdr:colOff>
          <xdr:row>11</xdr:row>
          <xdr:rowOff>0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10</xdr:row>
          <xdr:rowOff>9525</xdr:rowOff>
        </xdr:from>
        <xdr:to>
          <xdr:col>4</xdr:col>
          <xdr:colOff>76200</xdr:colOff>
          <xdr:row>10</xdr:row>
          <xdr:rowOff>238125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12</xdr:row>
          <xdr:rowOff>19050</xdr:rowOff>
        </xdr:from>
        <xdr:to>
          <xdr:col>3</xdr:col>
          <xdr:colOff>161925</xdr:colOff>
          <xdr:row>13</xdr:row>
          <xdr:rowOff>0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12</xdr:row>
          <xdr:rowOff>9525</xdr:rowOff>
        </xdr:from>
        <xdr:to>
          <xdr:col>4</xdr:col>
          <xdr:colOff>76200</xdr:colOff>
          <xdr:row>12</xdr:row>
          <xdr:rowOff>238125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352425</xdr:colOff>
          <xdr:row>8</xdr:row>
          <xdr:rowOff>66675</xdr:rowOff>
        </xdr:from>
        <xdr:to>
          <xdr:col>5</xdr:col>
          <xdr:colOff>771525</xdr:colOff>
          <xdr:row>8</xdr:row>
          <xdr:rowOff>295275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該当手続きなし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800100</xdr:colOff>
          <xdr:row>8</xdr:row>
          <xdr:rowOff>47625</xdr:rowOff>
        </xdr:from>
        <xdr:to>
          <xdr:col>4</xdr:col>
          <xdr:colOff>0</xdr:colOff>
          <xdr:row>8</xdr:row>
          <xdr:rowOff>295275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資格あり・手続きあり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8</xdr:row>
          <xdr:rowOff>57150</xdr:rowOff>
        </xdr:from>
        <xdr:to>
          <xdr:col>7</xdr:col>
          <xdr:colOff>381000</xdr:colOff>
          <xdr:row>8</xdr:row>
          <xdr:rowOff>295275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手続済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0</xdr:rowOff>
        </xdr:from>
        <xdr:to>
          <xdr:col>4</xdr:col>
          <xdr:colOff>485775</xdr:colOff>
          <xdr:row>15</xdr:row>
          <xdr:rowOff>238125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賦課期日に存在しない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19</xdr:row>
          <xdr:rowOff>66675</xdr:rowOff>
        </xdr:from>
        <xdr:to>
          <xdr:col>6</xdr:col>
          <xdr:colOff>723900</xdr:colOff>
          <xdr:row>19</xdr:row>
          <xdr:rowOff>323850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←窓口判定を強制変更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06\005&#31119;&#31049;&#20445;&#20581;&#37096;\005&#20445;&#20581;&#21307;&#30274;&#35506;\02&#21307;&#30274;&#21161;&#25104;&#20418;\&#21476;&#26412;\&#36996;&#20184;&#38306;&#20418;\&#36996;&#20184;H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6494;&#38442;&#12305;&#20837;&#21147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DB1"/>
      <sheetName val="DB2"/>
      <sheetName val="WK1"/>
      <sheetName val="JYOKEN"/>
      <sheetName val="経伺簿"/>
      <sheetName val="通知"/>
      <sheetName val="未済"/>
      <sheetName val="口座"/>
      <sheetName val="相続２"/>
      <sheetName val="支払"/>
      <sheetName val="充当"/>
      <sheetName val="願死亡届"/>
      <sheetName val="相続"/>
    </sheetNames>
    <sheetDataSet>
      <sheetData sheetId="0">
        <row r="53">
          <cell r="E53">
            <v>1</v>
          </cell>
          <cell r="F53" t="str">
            <v>特徴  1期</v>
          </cell>
        </row>
        <row r="54">
          <cell r="E54">
            <v>2</v>
          </cell>
          <cell r="F54" t="str">
            <v>特徴  2期</v>
          </cell>
        </row>
        <row r="55">
          <cell r="E55">
            <v>3</v>
          </cell>
          <cell r="F55" t="str">
            <v>特徴  3期</v>
          </cell>
        </row>
        <row r="56">
          <cell r="E56">
            <v>4</v>
          </cell>
          <cell r="F56" t="str">
            <v>特徴  4期</v>
          </cell>
        </row>
        <row r="57">
          <cell r="E57">
            <v>5</v>
          </cell>
          <cell r="F57" t="str">
            <v>特徴  5期</v>
          </cell>
        </row>
        <row r="58">
          <cell r="E58">
            <v>6</v>
          </cell>
          <cell r="F58" t="str">
            <v>特徴  6期</v>
          </cell>
        </row>
        <row r="59">
          <cell r="E59">
            <v>7</v>
          </cell>
          <cell r="F59" t="str">
            <v>ERROR</v>
          </cell>
        </row>
        <row r="60">
          <cell r="E60">
            <v>11</v>
          </cell>
          <cell r="F60" t="str">
            <v>普徴  1期</v>
          </cell>
        </row>
        <row r="61">
          <cell r="E61">
            <v>12</v>
          </cell>
          <cell r="F61" t="str">
            <v>普徴  2期</v>
          </cell>
        </row>
        <row r="62">
          <cell r="E62">
            <v>13</v>
          </cell>
          <cell r="F62" t="str">
            <v>普徴  3期</v>
          </cell>
        </row>
        <row r="63">
          <cell r="E63">
            <v>14</v>
          </cell>
          <cell r="F63" t="str">
            <v>普徴  4期</v>
          </cell>
        </row>
        <row r="64">
          <cell r="E64">
            <v>15</v>
          </cell>
          <cell r="F64" t="str">
            <v>普徴  5期</v>
          </cell>
        </row>
        <row r="65">
          <cell r="E65">
            <v>16</v>
          </cell>
          <cell r="F65" t="str">
            <v>普徴  6期</v>
          </cell>
        </row>
        <row r="66">
          <cell r="E66">
            <v>17</v>
          </cell>
          <cell r="F66" t="str">
            <v>普徴  7期</v>
          </cell>
        </row>
        <row r="67">
          <cell r="E67">
            <v>18</v>
          </cell>
          <cell r="F67" t="str">
            <v>普徴  8期</v>
          </cell>
        </row>
        <row r="68">
          <cell r="E68">
            <v>19</v>
          </cell>
          <cell r="F68" t="str">
            <v>普徴  9期</v>
          </cell>
        </row>
        <row r="69">
          <cell r="E69">
            <v>20</v>
          </cell>
          <cell r="F69" t="str">
            <v>普徴 10期</v>
          </cell>
        </row>
        <row r="70">
          <cell r="E70">
            <v>21</v>
          </cell>
          <cell r="F70" t="str">
            <v>ERROR</v>
          </cell>
        </row>
        <row r="80">
          <cell r="E80">
            <v>1</v>
          </cell>
          <cell r="F80">
            <v>38821</v>
          </cell>
          <cell r="H80">
            <v>38847</v>
          </cell>
        </row>
        <row r="81">
          <cell r="E81">
            <v>2</v>
          </cell>
          <cell r="F81">
            <v>38883</v>
          </cell>
          <cell r="H81">
            <v>38905</v>
          </cell>
        </row>
        <row r="82">
          <cell r="E82">
            <v>3</v>
          </cell>
          <cell r="F82">
            <v>38944</v>
          </cell>
          <cell r="H82">
            <v>38968</v>
          </cell>
        </row>
        <row r="83">
          <cell r="E83">
            <v>4</v>
          </cell>
          <cell r="F83">
            <v>39003</v>
          </cell>
          <cell r="H83">
            <v>39030</v>
          </cell>
        </row>
        <row r="84">
          <cell r="E84">
            <v>5</v>
          </cell>
          <cell r="F84">
            <v>39066</v>
          </cell>
          <cell r="H84">
            <v>39092</v>
          </cell>
        </row>
        <row r="85">
          <cell r="E85">
            <v>6</v>
          </cell>
          <cell r="F85">
            <v>39128</v>
          </cell>
          <cell r="H85">
            <v>39153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入力内容確認シート"/>
      <sheetName val="Sheet1"/>
      <sheetName val="お客様シート（参照なし）"/>
      <sheetName val="お客様シート (参照あり)"/>
    </sheetNames>
    <sheetDataSet>
      <sheetData sheetId="0">
        <row r="2">
          <cell r="B2" t="str">
            <v>令和元年5月16日</v>
          </cell>
          <cell r="D2" t="str">
            <v>おくやみ01</v>
          </cell>
        </row>
        <row r="3">
          <cell r="D3"/>
        </row>
        <row r="6">
          <cell r="B6" t="e">
            <v>#N/A</v>
          </cell>
          <cell r="C6" t="e">
            <v>#N/A</v>
          </cell>
        </row>
        <row r="11">
          <cell r="B11" t="e">
            <v>#N/A</v>
          </cell>
        </row>
        <row r="12">
          <cell r="B12" t="e">
            <v>#N/A</v>
          </cell>
        </row>
        <row r="13">
          <cell r="B13" t="e">
            <v>#N/A</v>
          </cell>
          <cell r="F13" t="e">
            <v>#N/A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9"/>
  <sheetViews>
    <sheetView tabSelected="1" view="pageBreakPreview" zoomScale="70" zoomScaleSheetLayoutView="70" workbookViewId="0">
      <selection activeCell="B8" sqref="B8:D8"/>
    </sheetView>
  </sheetViews>
  <sheetFormatPr defaultColWidth="10.625" defaultRowHeight="20.100000000000001" customHeight="1" x14ac:dyDescent="0.15"/>
  <cols>
    <col min="1" max="7" width="10.625" style="1"/>
    <col min="8" max="8" width="10.625" style="1" customWidth="1"/>
    <col min="9" max="9" width="32.125" style="1" hidden="1" customWidth="1"/>
    <col min="10" max="16" width="10.625" style="1" hidden="1" customWidth="1"/>
    <col min="17" max="18" width="10.625" style="1"/>
    <col min="19" max="19" width="11.875" style="1" bestFit="1" customWidth="1"/>
    <col min="20" max="16384" width="10.625" style="1"/>
  </cols>
  <sheetData>
    <row r="1" spans="1:20" ht="20.100000000000001" customHeight="1" x14ac:dyDescent="0.15">
      <c r="A1" s="95" t="s">
        <v>0</v>
      </c>
      <c r="B1" s="95"/>
      <c r="C1" s="95"/>
      <c r="D1" s="95"/>
      <c r="E1" s="96"/>
      <c r="F1" s="33" t="s">
        <v>1</v>
      </c>
      <c r="G1" s="97" t="str">
        <f>[2]入力シート!$B$2</f>
        <v>令和元年5月16日</v>
      </c>
      <c r="H1" s="98"/>
    </row>
    <row r="2" spans="1:20" ht="20.100000000000001" customHeight="1" thickBot="1" x14ac:dyDescent="0.2">
      <c r="A2" s="95"/>
      <c r="B2" s="95"/>
      <c r="C2" s="95"/>
      <c r="D2" s="95"/>
      <c r="E2" s="96"/>
      <c r="F2" s="34" t="s">
        <v>15</v>
      </c>
      <c r="G2" s="99" t="str">
        <f>IF(LEN(S2)&lt;15,LEFT(S2,14),MID(S2,FIND("おくやみ",S2)-8,14))</f>
        <v>おくやみ01</v>
      </c>
      <c r="H2" s="100"/>
      <c r="Q2" s="2"/>
      <c r="S2" s="3" t="str">
        <f>[2]入力シート!$D$2</f>
        <v>おくやみ01</v>
      </c>
    </row>
    <row r="3" spans="1:20" ht="20.100000000000001" customHeight="1" x14ac:dyDescent="0.15">
      <c r="A3" s="101" t="s">
        <v>2</v>
      </c>
      <c r="B3" s="102"/>
      <c r="C3" s="4" t="s">
        <v>3</v>
      </c>
      <c r="D3" s="107" t="e">
        <f>[2]入力シート!$B$6</f>
        <v>#N/A</v>
      </c>
      <c r="E3" s="108"/>
      <c r="F3" s="5" t="s">
        <v>4</v>
      </c>
      <c r="G3" s="109" t="e">
        <f>[2]入力シート!$C$6</f>
        <v>#N/A</v>
      </c>
      <c r="H3" s="110"/>
      <c r="T3" s="6"/>
    </row>
    <row r="4" spans="1:20" ht="20.100000000000001" customHeight="1" x14ac:dyDescent="0.15">
      <c r="A4" s="103"/>
      <c r="B4" s="104"/>
      <c r="C4" s="7" t="s">
        <v>5</v>
      </c>
      <c r="D4" s="111">
        <f>[2]入力シート!$D$3</f>
        <v>0</v>
      </c>
      <c r="E4" s="112"/>
      <c r="F4" s="112"/>
      <c r="G4" s="112"/>
      <c r="H4" s="113"/>
    </row>
    <row r="5" spans="1:20" ht="20.100000000000001" customHeight="1" x14ac:dyDescent="0.15">
      <c r="A5" s="103"/>
      <c r="B5" s="104"/>
      <c r="C5" s="8" t="s">
        <v>6</v>
      </c>
      <c r="D5" s="114" t="e">
        <f>[2]入力シート!$B$11</f>
        <v>#N/A</v>
      </c>
      <c r="E5" s="112"/>
      <c r="F5" s="112"/>
      <c r="G5" s="112"/>
      <c r="H5" s="113"/>
    </row>
    <row r="6" spans="1:20" ht="20.100000000000001" customHeight="1" x14ac:dyDescent="0.15">
      <c r="A6" s="103"/>
      <c r="B6" s="104"/>
      <c r="C6" s="9" t="s">
        <v>16</v>
      </c>
      <c r="D6" s="115" t="e">
        <f>[2]入力シート!$B$12</f>
        <v>#N/A</v>
      </c>
      <c r="E6" s="116"/>
      <c r="F6" s="116"/>
      <c r="G6" s="116"/>
      <c r="H6" s="117"/>
    </row>
    <row r="7" spans="1:20" ht="20.100000000000001" customHeight="1" thickBot="1" x14ac:dyDescent="0.2">
      <c r="A7" s="105"/>
      <c r="B7" s="106"/>
      <c r="C7" s="10" t="s">
        <v>7</v>
      </c>
      <c r="D7" s="118" t="e">
        <f>[2]入力シート!$B$13</f>
        <v>#N/A</v>
      </c>
      <c r="E7" s="119"/>
      <c r="F7" s="119"/>
      <c r="G7" s="120"/>
      <c r="H7" s="121"/>
      <c r="I7" s="73" t="e">
        <f>[2]入力シート!$F$13</f>
        <v>#N/A</v>
      </c>
    </row>
    <row r="8" spans="1:20" ht="25.5" customHeight="1" thickBot="1" x14ac:dyDescent="0.2">
      <c r="A8" s="35" t="s">
        <v>8</v>
      </c>
      <c r="B8" s="82" t="s">
        <v>33</v>
      </c>
      <c r="C8" s="83"/>
      <c r="D8" s="84"/>
      <c r="E8" s="11"/>
      <c r="F8" s="12"/>
      <c r="G8" s="13"/>
      <c r="H8" s="14"/>
      <c r="J8" s="1" t="b">
        <v>0</v>
      </c>
      <c r="K8" s="1" t="b">
        <v>0</v>
      </c>
      <c r="L8" s="1" t="b">
        <v>0</v>
      </c>
      <c r="S8" s="70"/>
    </row>
    <row r="9" spans="1:20" s="20" customFormat="1" ht="27.75" customHeight="1" thickBot="1" x14ac:dyDescent="0.2">
      <c r="A9" s="15" t="s">
        <v>9</v>
      </c>
      <c r="B9" s="68"/>
      <c r="C9" s="69"/>
      <c r="D9" s="69"/>
      <c r="E9" s="16"/>
      <c r="F9" s="16"/>
      <c r="G9" s="18"/>
      <c r="H9" s="19"/>
      <c r="I9" s="20" t="s">
        <v>17</v>
      </c>
      <c r="J9" s="20" t="s">
        <v>18</v>
      </c>
      <c r="K9" s="20" t="s">
        <v>19</v>
      </c>
      <c r="L9" s="20" t="s">
        <v>20</v>
      </c>
      <c r="M9" s="20" t="s">
        <v>21</v>
      </c>
      <c r="N9" s="20" t="s">
        <v>22</v>
      </c>
      <c r="O9" s="20" t="s">
        <v>10</v>
      </c>
      <c r="P9" s="21"/>
    </row>
    <row r="10" spans="1:20" s="20" customFormat="1" ht="20.100000000000001" customHeight="1" x14ac:dyDescent="0.15">
      <c r="A10" s="71" t="e">
        <f>IF(MONTH(I7)&lt;=3,YEAR(I7)-1,YEAR(I7))</f>
        <v>#N/A</v>
      </c>
      <c r="B10" s="36" t="s">
        <v>27</v>
      </c>
      <c r="C10" s="37"/>
      <c r="D10" s="16"/>
      <c r="E10" s="16"/>
      <c r="F10" s="16"/>
      <c r="G10" s="16"/>
      <c r="H10" s="52"/>
      <c r="N10" s="20">
        <v>0</v>
      </c>
      <c r="O10" s="1"/>
      <c r="P10" s="21"/>
    </row>
    <row r="11" spans="1:20" s="20" customFormat="1" ht="20.100000000000001" customHeight="1" x14ac:dyDescent="0.15">
      <c r="A11" s="38" t="s">
        <v>23</v>
      </c>
      <c r="B11" s="17"/>
      <c r="C11" s="39"/>
      <c r="D11" s="17"/>
      <c r="E11" s="17"/>
      <c r="F11" s="17"/>
      <c r="G11" s="17"/>
      <c r="H11" s="40"/>
      <c r="I11" s="22" t="str">
        <f>IF(K11=TRUE,A10&amp;"年度課税あり","")</f>
        <v/>
      </c>
      <c r="J11" s="20" t="b">
        <v>0</v>
      </c>
      <c r="K11" s="20" t="b">
        <v>0</v>
      </c>
      <c r="N11" s="20">
        <v>0</v>
      </c>
      <c r="O11" s="30" t="str">
        <f>IF(K13=TRUE,"●相続人代表届",IF(K17=TRUE,"●相続人代表届",""))</f>
        <v/>
      </c>
      <c r="P11" s="21"/>
    </row>
    <row r="12" spans="1:20" s="20" customFormat="1" ht="20.100000000000001" customHeight="1" x14ac:dyDescent="0.15">
      <c r="A12" s="38" t="s">
        <v>24</v>
      </c>
      <c r="B12" s="17"/>
      <c r="C12" s="39"/>
      <c r="D12" s="17"/>
      <c r="E12" s="41"/>
      <c r="F12" s="17"/>
      <c r="G12" s="42"/>
      <c r="H12" s="43"/>
      <c r="I12" s="22" t="str">
        <f>IF(J12=TRUE,"●"&amp;A10&amp;"年金特徴",IF(K12=TRUE,"●"&amp;A10&amp;"給与特徴",IF(L12=TRUE,"●"&amp;A10&amp;"普徴","")))</f>
        <v/>
      </c>
      <c r="J12" s="20" t="b">
        <v>0</v>
      </c>
      <c r="K12" s="20" t="b">
        <v>0</v>
      </c>
      <c r="L12" s="20" t="b">
        <v>0</v>
      </c>
      <c r="N12" s="20">
        <v>0</v>
      </c>
      <c r="O12" s="1"/>
      <c r="P12" s="21"/>
    </row>
    <row r="13" spans="1:20" s="20" customFormat="1" ht="20.100000000000001" customHeight="1" x14ac:dyDescent="0.15">
      <c r="A13" s="38" t="s">
        <v>28</v>
      </c>
      <c r="B13" s="17"/>
      <c r="C13" s="39"/>
      <c r="D13" s="17"/>
      <c r="E13" s="41"/>
      <c r="F13" s="17"/>
      <c r="G13" s="42"/>
      <c r="H13" s="43"/>
      <c r="I13" s="22" t="str">
        <f>IF(K13=TRUE,IF(J12=TRUE,"●税額変更なし/年金特徴停止により特徴不能額を相代宛に通知書（発送日は死亡入力月の翌月中旬が目安）",IF(K12=TRUE,"●税額変更なし/会社からの特徴停止連絡後、特徴不能額を相代宛に通知（発送日は会社から連絡時期によるため未定）","")),"")</f>
        <v/>
      </c>
      <c r="J13" s="20" t="b">
        <v>0</v>
      </c>
      <c r="K13" s="20" t="b">
        <v>0</v>
      </c>
      <c r="N13" s="20">
        <v>0</v>
      </c>
      <c r="O13" s="1"/>
      <c r="P13" s="21"/>
    </row>
    <row r="14" spans="1:20" s="20" customFormat="1" ht="20.100000000000001" customHeight="1" x14ac:dyDescent="0.15">
      <c r="A14" s="44"/>
      <c r="B14" s="45"/>
      <c r="C14" s="46"/>
      <c r="D14" s="45"/>
      <c r="E14" s="47"/>
      <c r="F14" s="45"/>
      <c r="G14" s="48"/>
      <c r="H14" s="49"/>
      <c r="I14" s="22"/>
      <c r="O14" s="1"/>
      <c r="P14" s="21"/>
    </row>
    <row r="15" spans="1:20" s="20" customFormat="1" ht="20.100000000000001" customHeight="1" thickBot="1" x14ac:dyDescent="0.2">
      <c r="A15" s="44"/>
      <c r="B15" s="45"/>
      <c r="C15" s="46"/>
      <c r="D15" s="45"/>
      <c r="E15" s="45"/>
      <c r="F15" s="45"/>
      <c r="G15" s="48"/>
      <c r="H15" s="49"/>
      <c r="I15" s="22" t="e">
        <f>IF(MONTH(I7)&lt;=3,IF(J13=TRUE,IF(L12=TRUE,"●税額変更なし/更正通知なし/納期未到来の納付書はそのまま使用してください(納付書紛失・口座振替利用中の場合は収納課に相談）",""),""),IF(MONTH(I7)&lt;=6,"●"&amp;A10&amp;"年度当初納税通知書は6月中旬に発送されます","●税額変更なし/更正通知なし/納期未到来の納付書はそのまま使用してください(納付書紛失・口座振替利用中の場合は収納課に相談）"))</f>
        <v>#N/A</v>
      </c>
      <c r="N15" s="20">
        <f>IF(K15=TRUE,1,0)</f>
        <v>0</v>
      </c>
      <c r="O15" s="1"/>
      <c r="P15" s="21"/>
    </row>
    <row r="16" spans="1:20" s="20" customFormat="1" ht="20.100000000000001" customHeight="1" x14ac:dyDescent="0.15">
      <c r="A16" s="72" t="e">
        <f>A10+1</f>
        <v>#N/A</v>
      </c>
      <c r="B16" s="50" t="s">
        <v>27</v>
      </c>
      <c r="C16" s="37"/>
      <c r="D16" s="51"/>
      <c r="E16" s="51"/>
      <c r="F16" s="51"/>
      <c r="G16" s="51"/>
      <c r="H16" s="52"/>
      <c r="I16" s="22" t="str">
        <f>IF(J16=TRUE,"●"&amp;A16&amp;"年度分は課税されない","")</f>
        <v/>
      </c>
      <c r="J16" s="20" t="b">
        <v>0</v>
      </c>
      <c r="N16" s="20">
        <f t="shared" ref="N16:N19" si="0">IF(K16=TRUE,1,0)</f>
        <v>0</v>
      </c>
      <c r="O16" s="1"/>
      <c r="P16" s="21"/>
    </row>
    <row r="17" spans="1:16" s="20" customFormat="1" ht="20.100000000000001" customHeight="1" x14ac:dyDescent="0.15">
      <c r="A17" s="38" t="s">
        <v>25</v>
      </c>
      <c r="B17" s="17"/>
      <c r="C17" s="39"/>
      <c r="D17" s="17"/>
      <c r="E17" s="17"/>
      <c r="F17" s="17"/>
      <c r="G17" s="42"/>
      <c r="H17" s="43"/>
      <c r="I17" s="22" t="str">
        <f>IF(J17=TRUE,"●"&amp;A16&amp;B16&amp;"/前年の収入に変化がなければ課税されない見込み",IF(K17=TRUE,"●6月に新年度分の納税通知が発送される見込み",""))</f>
        <v/>
      </c>
      <c r="J17" s="20" t="b">
        <v>0</v>
      </c>
      <c r="K17" s="20" t="b">
        <v>0</v>
      </c>
      <c r="N17" s="20">
        <v>0</v>
      </c>
      <c r="O17" s="1"/>
      <c r="P17" s="21"/>
    </row>
    <row r="18" spans="1:16" s="20" customFormat="1" ht="20.100000000000001" customHeight="1" x14ac:dyDescent="0.15">
      <c r="A18" s="38" t="s">
        <v>26</v>
      </c>
      <c r="B18" s="17"/>
      <c r="C18" s="39"/>
      <c r="D18" s="17"/>
      <c r="E18" s="17"/>
      <c r="F18" s="17"/>
      <c r="G18" s="42"/>
      <c r="H18" s="43"/>
      <c r="I18" s="22" t="str">
        <f>IF(K17=TRUE,IF(J18=TRUE,"●前年中、新たに障害者手帳取得など所得控除に変更がある場合、申告により税額変更の可能性あり",""),"")</f>
        <v/>
      </c>
      <c r="J18" s="20" t="b">
        <v>0</v>
      </c>
      <c r="K18" s="20" t="b">
        <v>0</v>
      </c>
      <c r="N18" s="20">
        <f>IF(K18=TRUE,1,0)</f>
        <v>0</v>
      </c>
      <c r="O18" s="1"/>
      <c r="P18" s="21"/>
    </row>
    <row r="19" spans="1:16" s="20" customFormat="1" ht="20.100000000000001" customHeight="1" thickBot="1" x14ac:dyDescent="0.2">
      <c r="A19" s="53"/>
      <c r="B19" s="54"/>
      <c r="C19" s="55"/>
      <c r="D19" s="54"/>
      <c r="E19" s="54"/>
      <c r="F19" s="54"/>
      <c r="G19" s="56"/>
      <c r="H19" s="57"/>
      <c r="I19" s="22" t="str">
        <f>IF(K18=TRUE,"●市県民税の申告等でお伝えしたいことがあります","")</f>
        <v/>
      </c>
      <c r="N19" s="20">
        <f t="shared" si="0"/>
        <v>0</v>
      </c>
      <c r="O19" s="1"/>
      <c r="P19" s="21"/>
    </row>
    <row r="20" spans="1:16" ht="30.75" customHeight="1" thickTop="1" x14ac:dyDescent="0.15">
      <c r="A20" s="58" t="s">
        <v>11</v>
      </c>
      <c r="B20" s="85" t="str">
        <f>IF(K8=TRUE,"該当手続きなし",IF(L8=TRUE,"手続き済",IF(K20=TRUE,L20,J20)))</f>
        <v/>
      </c>
      <c r="C20" s="85"/>
      <c r="D20" s="85"/>
      <c r="E20" s="59"/>
      <c r="F20" s="60"/>
      <c r="G20" s="61"/>
      <c r="H20" s="62"/>
      <c r="J20" s="1" t="str">
        <f>IF(J8=TRUE,IF(N20=0,"おくやみ対応","担当窓口で対応"),"")</f>
        <v/>
      </c>
      <c r="K20" s="1" t="b">
        <v>0</v>
      </c>
      <c r="L20" s="1" t="str">
        <f>IF(N20=0,"担当窓口で対応","おくやみ対応")</f>
        <v>担当窓口で対応</v>
      </c>
      <c r="N20" s="23">
        <f>SUM(N10:N19)</f>
        <v>0</v>
      </c>
    </row>
    <row r="21" spans="1:16" ht="30.75" customHeight="1" thickBot="1" x14ac:dyDescent="0.2">
      <c r="A21" s="63" t="s">
        <v>12</v>
      </c>
      <c r="B21" s="64" t="str">
        <f>O11</f>
        <v/>
      </c>
      <c r="C21" s="64"/>
      <c r="D21" s="64"/>
      <c r="E21" s="64"/>
      <c r="F21" s="65"/>
      <c r="G21" s="66"/>
      <c r="H21" s="67"/>
    </row>
    <row r="22" spans="1:16" ht="20.100000000000001" customHeight="1" thickTop="1" thickBot="1" x14ac:dyDescent="0.2">
      <c r="I22" s="22"/>
    </row>
    <row r="23" spans="1:16" ht="20.100000000000001" customHeight="1" x14ac:dyDescent="0.15">
      <c r="A23" s="26" t="s">
        <v>13</v>
      </c>
      <c r="B23" s="27"/>
      <c r="C23" s="27"/>
      <c r="D23" s="27"/>
      <c r="E23" s="27"/>
      <c r="F23" s="27"/>
      <c r="G23" s="27"/>
      <c r="H23" s="28"/>
      <c r="I23" s="22"/>
    </row>
    <row r="24" spans="1:16" ht="33" customHeight="1" x14ac:dyDescent="0.15">
      <c r="A24" s="31" t="s">
        <v>29</v>
      </c>
      <c r="B24" s="89" t="str">
        <f>I11&amp;I12</f>
        <v/>
      </c>
      <c r="C24" s="90"/>
      <c r="D24" s="90"/>
      <c r="E24" s="90"/>
      <c r="F24" s="90"/>
      <c r="G24" s="90"/>
      <c r="H24" s="91"/>
      <c r="I24" s="22"/>
    </row>
    <row r="25" spans="1:16" ht="30.75" customHeight="1" x14ac:dyDescent="0.15">
      <c r="A25" s="31" t="s">
        <v>30</v>
      </c>
      <c r="B25" s="89" t="e">
        <f>I13&amp;I14&amp;I15</f>
        <v>#N/A</v>
      </c>
      <c r="C25" s="90"/>
      <c r="D25" s="90"/>
      <c r="E25" s="90"/>
      <c r="F25" s="90"/>
      <c r="G25" s="90"/>
      <c r="H25" s="91"/>
      <c r="I25" s="29"/>
    </row>
    <row r="26" spans="1:16" ht="33.75" customHeight="1" x14ac:dyDescent="0.15">
      <c r="A26" s="32" t="s">
        <v>31</v>
      </c>
      <c r="B26" s="92" t="str">
        <f>I16&amp;I17&amp;I18&amp;I19</f>
        <v/>
      </c>
      <c r="C26" s="93"/>
      <c r="D26" s="93"/>
      <c r="E26" s="93"/>
      <c r="F26" s="93"/>
      <c r="G26" s="93"/>
      <c r="H26" s="94"/>
      <c r="I26" s="29"/>
    </row>
    <row r="27" spans="1:16" ht="20.100000000000001" customHeight="1" x14ac:dyDescent="0.15">
      <c r="A27" s="74" t="s">
        <v>14</v>
      </c>
      <c r="B27" s="76"/>
      <c r="C27" s="77"/>
      <c r="D27" s="77"/>
      <c r="E27" s="77"/>
      <c r="F27" s="77"/>
      <c r="G27" s="77"/>
      <c r="H27" s="78"/>
    </row>
    <row r="28" spans="1:16" ht="20.100000000000001" customHeight="1" thickBot="1" x14ac:dyDescent="0.2">
      <c r="A28" s="75"/>
      <c r="B28" s="79"/>
      <c r="C28" s="80"/>
      <c r="D28" s="80"/>
      <c r="E28" s="80"/>
      <c r="F28" s="80"/>
      <c r="G28" s="80"/>
      <c r="H28" s="81"/>
    </row>
    <row r="29" spans="1:16" s="20" customFormat="1" ht="55.5" customHeight="1" thickTop="1" thickBot="1" x14ac:dyDescent="0.2">
      <c r="A29" s="24" t="s">
        <v>32</v>
      </c>
      <c r="B29" s="25"/>
      <c r="C29" s="86"/>
      <c r="D29" s="87"/>
      <c r="E29" s="87"/>
      <c r="F29" s="87"/>
      <c r="G29" s="87"/>
      <c r="H29" s="88"/>
      <c r="I29" s="22"/>
      <c r="O29" s="1"/>
      <c r="P29" s="21"/>
    </row>
  </sheetData>
  <mergeCells count="18">
    <mergeCell ref="A1:E2"/>
    <mergeCell ref="G1:H1"/>
    <mergeCell ref="G2:H2"/>
    <mergeCell ref="A3:B7"/>
    <mergeCell ref="D3:E3"/>
    <mergeCell ref="G3:H3"/>
    <mergeCell ref="D4:H4"/>
    <mergeCell ref="D5:H5"/>
    <mergeCell ref="D6:H6"/>
    <mergeCell ref="D7:H7"/>
    <mergeCell ref="A27:A28"/>
    <mergeCell ref="B27:H28"/>
    <mergeCell ref="B8:D8"/>
    <mergeCell ref="B20:D20"/>
    <mergeCell ref="C29:H29"/>
    <mergeCell ref="B24:H24"/>
    <mergeCell ref="B25:H25"/>
    <mergeCell ref="B26:H26"/>
  </mergeCells>
  <phoneticPr fontId="1"/>
  <dataValidations disablePrompts="1" count="1">
    <dataValidation allowBlank="1" showInputMessage="1" showErrorMessage="1" promptTitle="どこが印刷するかをチェック！" sqref="G12:G15 G17:G19 G9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Check Box 5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19050</xdr:rowOff>
                  </from>
                  <to>
                    <xdr:col>4</xdr:col>
                    <xdr:colOff>123825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Check Box 6">
              <controlPr defaultSize="0" autoFill="0" autoLine="0" autoPict="0">
                <anchor moveWithCells="1">
                  <from>
                    <xdr:col>4</xdr:col>
                    <xdr:colOff>247650</xdr:colOff>
                    <xdr:row>16</xdr:row>
                    <xdr:rowOff>19050</xdr:rowOff>
                  </from>
                  <to>
                    <xdr:col>7</xdr:col>
                    <xdr:colOff>19050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6" name="Check Box 7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19050</xdr:rowOff>
                  </from>
                  <to>
                    <xdr:col>3</xdr:col>
                    <xdr:colOff>161925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7" name="Check Box 8">
              <controlPr defaultSize="0" autoFill="0" autoLine="0" autoPict="0">
                <anchor moveWithCells="1">
                  <from>
                    <xdr:col>3</xdr:col>
                    <xdr:colOff>219075</xdr:colOff>
                    <xdr:row>17</xdr:row>
                    <xdr:rowOff>9525</xdr:rowOff>
                  </from>
                  <to>
                    <xdr:col>4</xdr:col>
                    <xdr:colOff>76200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8" name="Check Box 23">
              <controlPr defaultSize="0" autoFill="0" autoLine="0" autoPict="0">
                <anchor moveWithCells="1">
                  <from>
                    <xdr:col>4</xdr:col>
                    <xdr:colOff>571500</xdr:colOff>
                    <xdr:row>19</xdr:row>
                    <xdr:rowOff>66675</xdr:rowOff>
                  </from>
                  <to>
                    <xdr:col>6</xdr:col>
                    <xdr:colOff>723900</xdr:colOff>
                    <xdr:row>19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9" name="Check Box 24">
              <controlPr defaultSize="0" autoFill="0" autoLine="0" autoPict="0">
                <anchor moveWithCells="1">
                  <from>
                    <xdr:col>2</xdr:col>
                    <xdr:colOff>304800</xdr:colOff>
                    <xdr:row>11</xdr:row>
                    <xdr:rowOff>19050</xdr:rowOff>
                  </from>
                  <to>
                    <xdr:col>4</xdr:col>
                    <xdr:colOff>171450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10" name="Check Box 25">
              <controlPr defaultSize="0" autoFill="0" autoLine="0" autoPict="0">
                <anchor moveWithCells="1">
                  <from>
                    <xdr:col>4</xdr:col>
                    <xdr:colOff>381000</xdr:colOff>
                    <xdr:row>11</xdr:row>
                    <xdr:rowOff>9525</xdr:rowOff>
                  </from>
                  <to>
                    <xdr:col>5</xdr:col>
                    <xdr:colOff>390525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11" name="Check Box 26">
              <controlPr defaultSize="0" autoFill="0" autoLine="0" autoPict="0">
                <anchor moveWithCells="1">
                  <from>
                    <xdr:col>5</xdr:col>
                    <xdr:colOff>752475</xdr:colOff>
                    <xdr:row>10</xdr:row>
                    <xdr:rowOff>238125</xdr:rowOff>
                  </from>
                  <to>
                    <xdr:col>6</xdr:col>
                    <xdr:colOff>771525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12" name="Check Box 29">
              <controlPr defaultSize="0" autoFill="0" autoLine="0" autoPict="0">
                <anchor moveWithCells="1">
                  <from>
                    <xdr:col>2</xdr:col>
                    <xdr:colOff>304800</xdr:colOff>
                    <xdr:row>10</xdr:row>
                    <xdr:rowOff>19050</xdr:rowOff>
                  </from>
                  <to>
                    <xdr:col>3</xdr:col>
                    <xdr:colOff>161925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13" name="Check Box 30">
              <controlPr defaultSize="0" autoFill="0" autoLine="0" autoPict="0">
                <anchor moveWithCells="1">
                  <from>
                    <xdr:col>3</xdr:col>
                    <xdr:colOff>219075</xdr:colOff>
                    <xdr:row>10</xdr:row>
                    <xdr:rowOff>9525</xdr:rowOff>
                  </from>
                  <to>
                    <xdr:col>4</xdr:col>
                    <xdr:colOff>76200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14" name="Check Box 31">
              <controlPr defaultSize="0" autoFill="0" autoLine="0" autoPict="0">
                <anchor moveWithCells="1">
                  <from>
                    <xdr:col>2</xdr:col>
                    <xdr:colOff>304800</xdr:colOff>
                    <xdr:row>12</xdr:row>
                    <xdr:rowOff>19050</xdr:rowOff>
                  </from>
                  <to>
                    <xdr:col>3</xdr:col>
                    <xdr:colOff>161925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15" name="Check Box 32">
              <controlPr defaultSize="0" autoFill="0" autoLine="0" autoPict="0">
                <anchor moveWithCells="1">
                  <from>
                    <xdr:col>3</xdr:col>
                    <xdr:colOff>219075</xdr:colOff>
                    <xdr:row>12</xdr:row>
                    <xdr:rowOff>9525</xdr:rowOff>
                  </from>
                  <to>
                    <xdr:col>4</xdr:col>
                    <xdr:colOff>76200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16" name="Check Box 35">
              <controlPr defaultSize="0" autoFill="0" autoLine="0" autoPict="0">
                <anchor moveWithCells="1">
                  <from>
                    <xdr:col>4</xdr:col>
                    <xdr:colOff>352425</xdr:colOff>
                    <xdr:row>8</xdr:row>
                    <xdr:rowOff>66675</xdr:rowOff>
                  </from>
                  <to>
                    <xdr:col>5</xdr:col>
                    <xdr:colOff>771525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17" name="Check Box 36">
              <controlPr defaultSize="0" autoFill="0" autoLine="0" autoPict="0">
                <anchor moveWithCells="1">
                  <from>
                    <xdr:col>1</xdr:col>
                    <xdr:colOff>800100</xdr:colOff>
                    <xdr:row>8</xdr:row>
                    <xdr:rowOff>47625</xdr:rowOff>
                  </from>
                  <to>
                    <xdr:col>4</xdr:col>
                    <xdr:colOff>0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18" name="Check Box 37">
              <controlPr defaultSize="0" autoFill="0" autoLine="0" autoPict="0">
                <anchor moveWithCells="1">
                  <from>
                    <xdr:col>6</xdr:col>
                    <xdr:colOff>276225</xdr:colOff>
                    <xdr:row>8</xdr:row>
                    <xdr:rowOff>57150</xdr:rowOff>
                  </from>
                  <to>
                    <xdr:col>7</xdr:col>
                    <xdr:colOff>381000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19" name="Check Box 38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0</xdr:rowOff>
                  </from>
                  <to>
                    <xdr:col>4</xdr:col>
                    <xdr:colOff>485775</xdr:colOff>
                    <xdr:row>15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20" name="Check Box 39">
              <controlPr defaultSize="0" autoFill="0" autoLine="0" autoPict="0">
                <anchor moveWithCells="1">
                  <from>
                    <xdr:col>4</xdr:col>
                    <xdr:colOff>571500</xdr:colOff>
                    <xdr:row>19</xdr:row>
                    <xdr:rowOff>66675</xdr:rowOff>
                  </from>
                  <to>
                    <xdr:col>6</xdr:col>
                    <xdr:colOff>723900</xdr:colOff>
                    <xdr:row>19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新回答シート(市民税）</vt:lpstr>
      <vt:lpstr>'新回答シート(市民税）'!Print_Area</vt:lpstr>
    </vt:vector>
  </TitlesOfParts>
  <Company>MatsusakaCityOffice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yob105</dc:creator>
  <cp:lastModifiedBy>jki112</cp:lastModifiedBy>
  <cp:lastPrinted>2019-03-11T08:08:24Z</cp:lastPrinted>
  <dcterms:created xsi:type="dcterms:W3CDTF">2017-10-31T07:00:21Z</dcterms:created>
  <dcterms:modified xsi:type="dcterms:W3CDTF">2019-05-31T09:34:33Z</dcterms:modified>
</cp:coreProperties>
</file>