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9440" windowHeight="7320"/>
  </bookViews>
  <sheets>
    <sheet name="新回答シート (上下水道)" sheetId="2" r:id="rId1"/>
  </sheets>
  <externalReferences>
    <externalReference r:id="rId2"/>
    <externalReference r:id="rId3"/>
  </externalReferences>
  <definedNames>
    <definedName name="_65歳以上" localSheetId="0">#REF!</definedName>
    <definedName name="CD">[1]INPUT!$E$53:$F$70</definedName>
    <definedName name="CDB">[1]INPUT!$E$80:$H$85</definedName>
    <definedName name="_xlnm.Print_Area" localSheetId="0">'新回答シート (上下水道)'!$A$1:$H$25</definedName>
    <definedName name="老健資格20080116" localSheetId="0">#REF!</definedName>
  </definedNames>
  <calcPr calcId="145621"/>
</workbook>
</file>

<file path=xl/calcChain.xml><?xml version="1.0" encoding="utf-8"?>
<calcChain xmlns="http://schemas.openxmlformats.org/spreadsheetml/2006/main">
  <c r="D7" i="2" l="1"/>
  <c r="D6" i="2"/>
  <c r="D5" i="2"/>
  <c r="D4" i="2"/>
  <c r="D3" i="2"/>
  <c r="G3" i="2"/>
  <c r="I15" i="2"/>
  <c r="I12" i="2"/>
  <c r="B17" i="2"/>
  <c r="I14" i="2"/>
  <c r="I11" i="2"/>
  <c r="O11" i="2"/>
  <c r="L16" i="2"/>
  <c r="J16" i="2"/>
  <c r="B16" i="2" s="1"/>
  <c r="B21" i="2" l="1"/>
  <c r="B20" i="2"/>
  <c r="G1" i="2" l="1"/>
  <c r="S2" i="2" l="1"/>
  <c r="G2" i="2" s="1"/>
</calcChain>
</file>

<file path=xl/sharedStrings.xml><?xml version="1.0" encoding="utf-8"?>
<sst xmlns="http://schemas.openxmlformats.org/spreadsheetml/2006/main" count="33" uniqueCount="32">
  <si>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</si>
  <si>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</si>
  <si>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</si>
  <si>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</si>
  <si>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</si>
  <si>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</si>
  <si>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</si>
  <si>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</si>
  <si>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生年月日</t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</si>
  <si>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</si>
  <si>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</si>
  <si>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</si>
  <si>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コメント１</t>
    <phoneticPr fontId="1"/>
  </si>
  <si>
    <t>フラグ１</t>
    <phoneticPr fontId="1"/>
  </si>
  <si>
    <t>フラグ２</t>
    <phoneticPr fontId="1"/>
  </si>
  <si>
    <t>フラグ３</t>
    <phoneticPr fontId="1"/>
  </si>
  <si>
    <t>フラグ４</t>
    <phoneticPr fontId="1"/>
  </si>
  <si>
    <t>証明書</t>
    <rPh sb="0" eb="3">
      <t>ショウメイショ</t>
    </rPh>
    <phoneticPr fontId="1"/>
  </si>
  <si>
    <t>届出</t>
    <rPh sb="0" eb="2">
      <t>トドケデ</t>
    </rPh>
    <phoneticPr fontId="1"/>
  </si>
  <si>
    <t>対応窓口</t>
    <rPh sb="0" eb="2">
      <t>タイオウ</t>
    </rPh>
    <rPh sb="2" eb="4">
      <t>マドグチ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</si>
  <si>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</si>
  <si>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コーナーへの回答</t>
    <rPh sb="6" eb="8">
      <t>カイトウ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</si>
  <si>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</si>
  <si>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</si>
  <si>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死亡者への賦課</t>
    <rPh sb="0" eb="3">
      <t>シボウシャ</t>
    </rPh>
    <rPh sb="5" eb="7">
      <t>フカ</t>
    </rPh>
    <phoneticPr fontId="1"/>
  </si>
  <si>
    <t>受益者負担金</t>
    <rPh sb="0" eb="3">
      <t>ジュエキシャ</t>
    </rPh>
    <rPh sb="3" eb="5">
      <t>フタン</t>
    </rPh>
    <rPh sb="5" eb="6">
      <t>キン</t>
    </rPh>
    <phoneticPr fontId="1"/>
  </si>
  <si>
    <t>上下水道料金</t>
    <rPh sb="0" eb="2">
      <t>ジョウゲ</t>
    </rPh>
    <rPh sb="2" eb="4">
      <t>スイドウ</t>
    </rPh>
    <rPh sb="4" eb="6">
      <t>リョウキン</t>
    </rPh>
    <phoneticPr fontId="1"/>
  </si>
  <si>
    <t>各種相談</t>
    <rPh sb="0" eb="2">
      <t>カクシュ</t>
    </rPh>
    <rPh sb="2" eb="4">
      <t>ソウダン</t>
    </rPh>
    <phoneticPr fontId="1"/>
  </si>
  <si>
    <t>井戸水の下水接続</t>
    <rPh sb="0" eb="2">
      <t>イド</t>
    </rPh>
    <rPh sb="2" eb="3">
      <t>ミズ</t>
    </rPh>
    <rPh sb="4" eb="6">
      <t>ゲスイ</t>
    </rPh>
    <rPh sb="6" eb="8">
      <t>セツゾク</t>
    </rPh>
    <phoneticPr fontId="1"/>
  </si>
  <si>
    <t>受益者負担</t>
    <rPh sb="0" eb="3">
      <t>ジュエキシャ</t>
    </rPh>
    <rPh sb="3" eb="5">
      <t>フタン</t>
    </rPh>
    <phoneticPr fontId="1"/>
  </si>
  <si>
    <t>料金係</t>
    <rPh sb="0" eb="2">
      <t>リョウキン</t>
    </rPh>
    <rPh sb="2" eb="3">
      <t>カカリ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</si>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</sst>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13" xfId="0" applyFont="1" applyBorder="1" applyAlignment="1">
      <alignment horizontal="justify" vertical="center"/>
    </xf>
    <xf numFmtId="0" fontId="4" fillId="0" borderId="16" xfId="0" applyFont="1" applyBorder="1" applyAlignment="1">
      <alignment vertical="center"/>
    </xf>
    <xf numFmtId="0" fontId="10" fillId="0" borderId="0" xfId="0" applyFont="1">
      <alignment vertical="center"/>
    </xf>
    <xf numFmtId="0" fontId="4" fillId="0" borderId="18" xfId="0" applyFont="1" applyBorder="1" applyAlignment="1">
      <alignment horizontal="justify" vertical="center"/>
    </xf>
    <xf numFmtId="0" fontId="4" fillId="0" borderId="21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/>
    </xf>
    <xf numFmtId="0" fontId="4" fillId="0" borderId="24" xfId="0" applyFont="1" applyBorder="1" applyAlignment="1">
      <alignment horizontal="justify" vertical="center"/>
    </xf>
    <xf numFmtId="0" fontId="11" fillId="0" borderId="4" xfId="0" applyFont="1" applyFill="1" applyBorder="1" applyAlignment="1">
      <alignment horizontal="center" vertical="center"/>
    </xf>
    <xf numFmtId="0" fontId="4" fillId="0" borderId="29" xfId="0" applyFont="1" applyFill="1" applyBorder="1">
      <alignment vertical="center"/>
    </xf>
    <xf numFmtId="0" fontId="4" fillId="0" borderId="30" xfId="0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1" fillId="0" borderId="30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right" vertical="center"/>
    </xf>
    <xf numFmtId="0" fontId="11" fillId="0" borderId="31" xfId="0" applyFont="1" applyFill="1" applyBorder="1" applyAlignment="1">
      <alignment horizontal="right" vertical="center"/>
    </xf>
    <xf numFmtId="0" fontId="9" fillId="0" borderId="35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34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5" fillId="0" borderId="37" xfId="0" applyFont="1" applyFill="1" applyBorder="1">
      <alignment vertical="center"/>
    </xf>
    <xf numFmtId="0" fontId="4" fillId="0" borderId="39" xfId="0" applyFont="1" applyFill="1" applyBorder="1">
      <alignment vertical="center"/>
    </xf>
    <xf numFmtId="0" fontId="16" fillId="0" borderId="40" xfId="0" applyFont="1" applyFill="1" applyBorder="1">
      <alignment vertical="center"/>
    </xf>
    <xf numFmtId="176" fontId="4" fillId="0" borderId="40" xfId="0" applyNumberFormat="1" applyFont="1" applyFill="1" applyBorder="1" applyAlignment="1">
      <alignment horizontal="center" vertical="center"/>
    </xf>
    <xf numFmtId="176" fontId="4" fillId="0" borderId="4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2" xfId="0" applyFont="1" applyFill="1" applyBorder="1">
      <alignment vertical="center"/>
    </xf>
    <xf numFmtId="0" fontId="4" fillId="0" borderId="43" xfId="0" applyFont="1" applyFill="1" applyBorder="1" applyAlignment="1">
      <alignment horizontal="left" vertical="center"/>
    </xf>
    <xf numFmtId="0" fontId="16" fillId="0" borderId="43" xfId="0" applyFont="1" applyFill="1" applyBorder="1" applyAlignment="1">
      <alignment horizontal="left" vertical="center"/>
    </xf>
    <xf numFmtId="176" fontId="4" fillId="0" borderId="43" xfId="0" applyNumberFormat="1" applyFont="1" applyFill="1" applyBorder="1" applyAlignment="1">
      <alignment horizontal="left" vertical="center"/>
    </xf>
    <xf numFmtId="176" fontId="4" fillId="0" borderId="44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vertical="top"/>
    </xf>
    <xf numFmtId="0" fontId="9" fillId="0" borderId="30" xfId="0" applyFont="1" applyFill="1" applyBorder="1" applyAlignment="1">
      <alignment vertical="top"/>
    </xf>
    <xf numFmtId="0" fontId="9" fillId="0" borderId="12" xfId="0" applyFont="1" applyFill="1" applyBorder="1" applyAlignment="1">
      <alignment vertical="top"/>
    </xf>
    <xf numFmtId="0" fontId="4" fillId="0" borderId="34" xfId="0" applyFont="1" applyFill="1" applyBorder="1" applyAlignment="1">
      <alignment vertical="center"/>
    </xf>
    <xf numFmtId="0" fontId="6" fillId="0" borderId="0" xfId="0" applyFont="1">
      <alignment vertical="center"/>
    </xf>
    <xf numFmtId="0" fontId="4" fillId="0" borderId="45" xfId="0" applyFont="1" applyFill="1" applyBorder="1" applyAlignment="1">
      <alignment vertical="center"/>
    </xf>
    <xf numFmtId="0" fontId="13" fillId="0" borderId="49" xfId="0" applyFont="1" applyFill="1" applyBorder="1" applyAlignment="1">
      <alignment horizontal="left" vertical="center"/>
    </xf>
    <xf numFmtId="0" fontId="9" fillId="0" borderId="50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left" vertical="center"/>
    </xf>
    <xf numFmtId="0" fontId="9" fillId="0" borderId="50" xfId="0" applyFont="1" applyFill="1" applyBorder="1" applyAlignment="1">
      <alignment horizontal="left" vertical="center"/>
    </xf>
    <xf numFmtId="0" fontId="9" fillId="0" borderId="52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left" vertical="center" wrapText="1" shrinkToFit="1"/>
    </xf>
    <xf numFmtId="0" fontId="4" fillId="0" borderId="31" xfId="0" applyFont="1" applyFill="1" applyBorder="1" applyAlignment="1">
      <alignment horizontal="left" vertical="center" wrapText="1" shrinkToFit="1"/>
    </xf>
    <xf numFmtId="0" fontId="4" fillId="0" borderId="36" xfId="0" applyFont="1" applyFill="1" applyBorder="1" applyAlignment="1">
      <alignment horizontal="left" vertical="center" wrapText="1" shrinkToFit="1"/>
    </xf>
    <xf numFmtId="0" fontId="4" fillId="0" borderId="56" xfId="0" applyFont="1" applyFill="1" applyBorder="1" applyAlignment="1">
      <alignment horizontal="left" vertical="center" wrapText="1" shrinkToFit="1"/>
    </xf>
    <xf numFmtId="0" fontId="4" fillId="0" borderId="46" xfId="0" applyFont="1" applyFill="1" applyBorder="1" applyAlignment="1">
      <alignment horizontal="left" vertical="center" wrapText="1" shrinkToFit="1"/>
    </xf>
    <xf numFmtId="0" fontId="4" fillId="0" borderId="47" xfId="0" applyFont="1" applyFill="1" applyBorder="1" applyAlignment="1">
      <alignment horizontal="left" vertical="center" wrapText="1" shrinkToFi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48" xfId="0" applyFont="1" applyFill="1" applyBorder="1" applyAlignment="1">
      <alignment horizontal="left" vertical="center" wrapText="1"/>
    </xf>
    <xf numFmtId="0" fontId="4" fillId="0" borderId="57" xfId="0" applyFont="1" applyFill="1" applyBorder="1" applyAlignment="1">
      <alignment horizontal="left" vertical="center" wrapText="1"/>
    </xf>
    <xf numFmtId="0" fontId="4" fillId="0" borderId="58" xfId="0" applyFont="1" applyFill="1" applyBorder="1" applyAlignment="1">
      <alignment horizontal="left" vertical="center" wrapText="1"/>
    </xf>
    <xf numFmtId="0" fontId="4" fillId="0" borderId="5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K$16" lockText="1"/>
</file>

<file path=xl/ctrlProps/ctrlProp2.xml><?xml version="1.0" encoding="utf-8"?>
<formControlPr xmlns="http://schemas.microsoft.com/office/spreadsheetml/2009/9/main" objectType="CheckBox" fmlaLink="$J$11" lockText="1"/>
</file>

<file path=xl/ctrlProps/ctrlProp3.xml><?xml version="1.0" encoding="utf-8"?>
<formControlPr xmlns="http://schemas.microsoft.com/office/spreadsheetml/2009/9/main" objectType="CheckBox" fmlaLink="$K$8" lockText="1"/>
</file>

<file path=xl/ctrlProps/ctrlProp4.xml><?xml version="1.0" encoding="utf-8"?>
<formControlPr xmlns="http://schemas.microsoft.com/office/spreadsheetml/2009/9/main" objectType="CheckBox" fmlaLink="$J$8" lockText="1"/>
</file>

<file path=xl/ctrlProps/ctrlProp5.xml><?xml version="1.0" encoding="utf-8"?>
<formControlPr xmlns="http://schemas.microsoft.com/office/spreadsheetml/2009/9/main" objectType="CheckBox" fmlaLink="$L$8" lockText="1"/>
</file>

<file path=xl/ctrlProps/ctrlProp6.xml><?xml version="1.0" encoding="utf-8"?>
<formControlPr xmlns="http://schemas.microsoft.com/office/spreadsheetml/2009/9/main" objectType="CheckBox" fmlaLink="$K$16" lockText="1"/>
</file>

<file path=xl/ctrlProps/ctrlProp7.xml><?xml version="1.0" encoding="utf-8"?>
<formControlPr xmlns="http://schemas.microsoft.com/office/spreadsheetml/2009/9/main" objectType="CheckBox" fmlaLink="$J$12" lockText="1"/>
</file>

<file path=xl/ctrlProps/ctrlProp8.xml><?xml version="1.0" encoding="utf-8"?>
<formControlPr xmlns="http://schemas.microsoft.com/office/spreadsheetml/2009/9/main" objectType="CheckBox" fmlaLink="$J$14" lockText="1"/>
</file>

<file path=xl/ctrlProps/ctrlProp9.xml><?xml version="1.0" encoding="utf-8"?>
<formControlPr xmlns="http://schemas.microsoft.com/office/spreadsheetml/2009/9/main" objectType="CheckBox" fmlaLink="$J$15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180975</xdr:rowOff>
    </xdr:from>
    <xdr:to>
      <xdr:col>18</xdr:col>
      <xdr:colOff>13607</xdr:colOff>
      <xdr:row>6</xdr:row>
      <xdr:rowOff>47627</xdr:rowOff>
    </xdr:to>
    <xdr:grpSp>
      <xdr:nvGrpSpPr>
        <xdr:cNvPr id="2" name="グループ化 1"/>
        <xdr:cNvGrpSpPr/>
      </xdr:nvGrpSpPr>
      <xdr:grpSpPr>
        <a:xfrm>
          <a:off x="6454588" y="674034"/>
          <a:ext cx="1627254" cy="852769"/>
          <a:chOff x="6543673" y="5438772"/>
          <a:chExt cx="1666876" cy="609602"/>
        </a:xfrm>
      </xdr:grpSpPr>
      <xdr:sp macro="" textlink="">
        <xdr:nvSpPr>
          <xdr:cNvPr id="3" name="ホームベース 2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15</xdr:row>
          <xdr:rowOff>66675</xdr:rowOff>
        </xdr:from>
        <xdr:to>
          <xdr:col>6</xdr:col>
          <xdr:colOff>723900</xdr:colOff>
          <xdr:row>15</xdr:row>
          <xdr:rowOff>323850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228600</xdr:rowOff>
        </xdr:from>
        <xdr:to>
          <xdr:col>3</xdr:col>
          <xdr:colOff>200025</xdr:colOff>
          <xdr:row>10</xdr:row>
          <xdr:rowOff>228600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295275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0</xdr:colOff>
          <xdr:row>8</xdr:row>
          <xdr:rowOff>295275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295275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15</xdr:row>
          <xdr:rowOff>66675</xdr:rowOff>
        </xdr:from>
        <xdr:to>
          <xdr:col>6</xdr:col>
          <xdr:colOff>723900</xdr:colOff>
          <xdr:row>15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10</xdr:row>
          <xdr:rowOff>228600</xdr:rowOff>
        </xdr:from>
        <xdr:to>
          <xdr:col>3</xdr:col>
          <xdr:colOff>409575</xdr:colOff>
          <xdr:row>12</xdr:row>
          <xdr:rowOff>9525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12</xdr:row>
          <xdr:rowOff>228600</xdr:rowOff>
        </xdr:from>
        <xdr:to>
          <xdr:col>3</xdr:col>
          <xdr:colOff>200025</xdr:colOff>
          <xdr:row>13</xdr:row>
          <xdr:rowOff>228600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13</xdr:row>
          <xdr:rowOff>228600</xdr:rowOff>
        </xdr:from>
        <xdr:to>
          <xdr:col>3</xdr:col>
          <xdr:colOff>409575</xdr:colOff>
          <xdr:row>15</xdr:row>
          <xdr:rowOff>9525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令和元年5月7日</v>
          </cell>
          <cell r="D2" t="str">
            <v>おくやみ01</v>
          </cell>
        </row>
        <row r="3">
          <cell r="D3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5"/>
  <sheetViews>
    <sheetView tabSelected="1" view="pageBreakPreview" zoomScale="85" zoomScaleSheetLayoutView="85" workbookViewId="0">
      <selection activeCell="B8" sqref="B8:D8"/>
    </sheetView>
  </sheetViews>
  <sheetFormatPr defaultColWidth="10.625" defaultRowHeight="20.100000000000001" customHeight="1" x14ac:dyDescent="0.15"/>
  <cols>
    <col min="1" max="8" width="10.625" style="2"/>
    <col min="9" max="9" width="32.125" style="2" hidden="1" customWidth="1"/>
    <col min="10" max="16" width="10.625" style="2" hidden="1" customWidth="1"/>
    <col min="17" max="16384" width="10.625" style="2"/>
  </cols>
  <sheetData>
    <row r="1" spans="1:20" ht="20.100000000000001" customHeight="1" x14ac:dyDescent="0.15">
      <c r="A1" s="82" t="s">
        <v>0</v>
      </c>
      <c r="B1" s="82"/>
      <c r="C1" s="82"/>
      <c r="D1" s="82"/>
      <c r="E1" s="83"/>
      <c r="F1" s="1" t="s">
        <v>1</v>
      </c>
      <c r="G1" s="84" t="str">
        <f>[2]入力シート!$B$2</f>
        <v>令和元年5月7日</v>
      </c>
      <c r="H1" s="85"/>
    </row>
    <row r="2" spans="1:20" ht="20.100000000000001" customHeight="1" thickBot="1" x14ac:dyDescent="0.2">
      <c r="A2" s="82"/>
      <c r="B2" s="82"/>
      <c r="C2" s="82"/>
      <c r="D2" s="82"/>
      <c r="E2" s="83"/>
      <c r="F2" s="3" t="s">
        <v>2</v>
      </c>
      <c r="G2" s="86" t="str">
        <f>IF(LEN(S2)&lt;15,LEFT(S2,14),MID(S2,FIND("おくやみ",S2)-8,14))</f>
        <v>おくやみ01</v>
      </c>
      <c r="H2" s="87"/>
      <c r="Q2" s="4"/>
      <c r="S2" s="5" t="str">
        <f>[2]入力シート!$D$2</f>
        <v>おくやみ01</v>
      </c>
    </row>
    <row r="3" spans="1:20" ht="20.100000000000001" customHeight="1" x14ac:dyDescent="0.15">
      <c r="A3" s="88" t="s">
        <v>3</v>
      </c>
      <c r="B3" s="89"/>
      <c r="C3" s="6" t="s">
        <v>4</v>
      </c>
      <c r="D3" s="94" t="e">
        <f>[2]入力シート!$B$6</f>
        <v>#N/A</v>
      </c>
      <c r="E3" s="95"/>
      <c r="F3" s="7" t="s">
        <v>5</v>
      </c>
      <c r="G3" s="96" t="e">
        <f>[2]入力シート!$C$6</f>
        <v>#N/A</v>
      </c>
      <c r="H3" s="97"/>
      <c r="T3" s="8"/>
    </row>
    <row r="4" spans="1:20" ht="20.100000000000001" customHeight="1" x14ac:dyDescent="0.15">
      <c r="A4" s="90"/>
      <c r="B4" s="91"/>
      <c r="C4" s="9" t="s">
        <v>6</v>
      </c>
      <c r="D4" s="98">
        <f>[2]入力シート!$D$3</f>
        <v>0</v>
      </c>
      <c r="E4" s="99"/>
      <c r="F4" s="99"/>
      <c r="G4" s="99"/>
      <c r="H4" s="100"/>
    </row>
    <row r="5" spans="1:20" ht="20.100000000000001" customHeight="1" x14ac:dyDescent="0.15">
      <c r="A5" s="90"/>
      <c r="B5" s="91"/>
      <c r="C5" s="10" t="s">
        <v>7</v>
      </c>
      <c r="D5" s="101" t="e">
        <f>[2]入力シート!$B$11</f>
        <v>#N/A</v>
      </c>
      <c r="E5" s="99"/>
      <c r="F5" s="99"/>
      <c r="G5" s="99"/>
      <c r="H5" s="100"/>
    </row>
    <row r="6" spans="1:20" ht="20.100000000000001" customHeight="1" x14ac:dyDescent="0.15">
      <c r="A6" s="90"/>
      <c r="B6" s="91"/>
      <c r="C6" s="11" t="s">
        <v>8</v>
      </c>
      <c r="D6" s="102" t="e">
        <f>[2]入力シート!$B$12</f>
        <v>#N/A</v>
      </c>
      <c r="E6" s="103"/>
      <c r="F6" s="103"/>
      <c r="G6" s="103"/>
      <c r="H6" s="104"/>
    </row>
    <row r="7" spans="1:20" ht="20.100000000000001" customHeight="1" thickBot="1" x14ac:dyDescent="0.2">
      <c r="A7" s="92"/>
      <c r="B7" s="93"/>
      <c r="C7" s="12" t="s">
        <v>9</v>
      </c>
      <c r="D7" s="105" t="e">
        <f>[2]入力シート!$B$13</f>
        <v>#N/A</v>
      </c>
      <c r="E7" s="106"/>
      <c r="F7" s="106"/>
      <c r="G7" s="107"/>
      <c r="H7" s="108"/>
    </row>
    <row r="8" spans="1:20" ht="25.5" customHeight="1" thickBot="1" x14ac:dyDescent="0.2">
      <c r="A8" s="13" t="s">
        <v>10</v>
      </c>
      <c r="B8" s="64" t="s">
        <v>31</v>
      </c>
      <c r="C8" s="65"/>
      <c r="D8" s="66"/>
      <c r="E8" s="14"/>
      <c r="F8" s="15"/>
      <c r="G8" s="16"/>
      <c r="H8" s="17"/>
      <c r="J8" s="2" t="b">
        <v>0</v>
      </c>
      <c r="K8" s="2" t="b">
        <v>0</v>
      </c>
      <c r="L8" s="2" t="b">
        <v>0</v>
      </c>
    </row>
    <row r="9" spans="1:20" s="23" customFormat="1" ht="27.75" customHeight="1" thickBot="1" x14ac:dyDescent="0.2">
      <c r="A9" s="18" t="s">
        <v>11</v>
      </c>
      <c r="B9" s="59"/>
      <c r="C9" s="60"/>
      <c r="D9" s="60"/>
      <c r="E9" s="19"/>
      <c r="F9" s="19"/>
      <c r="G9" s="21"/>
      <c r="H9" s="22"/>
      <c r="I9" s="23" t="s">
        <v>12</v>
      </c>
      <c r="J9" s="23" t="s">
        <v>13</v>
      </c>
      <c r="K9" s="23" t="s">
        <v>14</v>
      </c>
      <c r="L9" s="23" t="s">
        <v>15</v>
      </c>
      <c r="M9" s="23" t="s">
        <v>16</v>
      </c>
      <c r="N9" s="23" t="s">
        <v>17</v>
      </c>
      <c r="O9" s="23" t="s">
        <v>18</v>
      </c>
      <c r="P9" s="24"/>
    </row>
    <row r="10" spans="1:20" s="23" customFormat="1" ht="20.100000000000001" customHeight="1" x14ac:dyDescent="0.15">
      <c r="A10" s="18" t="s">
        <v>25</v>
      </c>
      <c r="B10" s="25"/>
      <c r="C10" s="26"/>
      <c r="D10" s="19"/>
      <c r="E10" s="19"/>
      <c r="F10" s="19"/>
      <c r="G10" s="19"/>
      <c r="H10" s="27"/>
      <c r="O10" s="2"/>
      <c r="P10" s="24"/>
    </row>
    <row r="11" spans="1:20" s="23" customFormat="1" ht="20.100000000000001" customHeight="1" x14ac:dyDescent="0.15">
      <c r="A11" s="28"/>
      <c r="B11" s="29" t="s">
        <v>24</v>
      </c>
      <c r="C11" s="30"/>
      <c r="D11" s="20"/>
      <c r="E11" s="31"/>
      <c r="F11" s="20"/>
      <c r="G11" s="20"/>
      <c r="H11" s="32"/>
      <c r="I11" s="33" t="str">
        <f>IF(J11=TRUE,"●受益者負担金に関する手続きが必要","")</f>
        <v/>
      </c>
      <c r="J11" s="23" t="b">
        <v>0</v>
      </c>
      <c r="O11" s="34" t="str">
        <f>IF(J11=TRUE,"届書は担当窓口で準備",IF(J12=TRUE,"届書は担当窓口で準備",IF(J14=TRUE,"届書は担当窓口で準備","")))</f>
        <v/>
      </c>
      <c r="P11" s="24"/>
    </row>
    <row r="12" spans="1:20" s="23" customFormat="1" ht="20.100000000000001" customHeight="1" x14ac:dyDescent="0.15">
      <c r="A12" s="35"/>
      <c r="B12" s="29" t="s">
        <v>27</v>
      </c>
      <c r="C12" s="30"/>
      <c r="D12" s="20"/>
      <c r="E12" s="36"/>
      <c r="F12" s="20"/>
      <c r="G12" s="37"/>
      <c r="H12" s="38"/>
      <c r="I12" s="33" t="str">
        <f>IF(J12=TRUE,"●受益者負担金に関して相談があります","")</f>
        <v/>
      </c>
      <c r="J12" s="23" t="b">
        <v>0</v>
      </c>
      <c r="O12" s="34"/>
      <c r="P12" s="24"/>
    </row>
    <row r="13" spans="1:20" s="23" customFormat="1" ht="20.100000000000001" customHeight="1" x14ac:dyDescent="0.15">
      <c r="A13" s="35" t="s">
        <v>26</v>
      </c>
      <c r="B13" s="58"/>
      <c r="C13" s="30"/>
      <c r="D13" s="20"/>
      <c r="E13" s="36"/>
      <c r="F13" s="20"/>
      <c r="G13" s="37"/>
      <c r="H13" s="38"/>
      <c r="I13" s="33"/>
      <c r="O13" s="34"/>
      <c r="P13" s="24"/>
    </row>
    <row r="14" spans="1:20" s="23" customFormat="1" ht="20.100000000000001" customHeight="1" x14ac:dyDescent="0.15">
      <c r="A14" s="35"/>
      <c r="B14" s="29" t="s">
        <v>28</v>
      </c>
      <c r="C14" s="30"/>
      <c r="D14" s="20"/>
      <c r="E14" s="36"/>
      <c r="F14" s="20"/>
      <c r="G14" s="37"/>
      <c r="H14" s="38"/>
      <c r="I14" s="33" t="str">
        <f>IF(J14=TRUE,"●井戸水の下水接続に関する世帯員数変更手続きあり","")</f>
        <v/>
      </c>
      <c r="J14" s="23" t="b">
        <v>0</v>
      </c>
      <c r="O14" s="34"/>
      <c r="P14" s="24"/>
    </row>
    <row r="15" spans="1:20" s="23" customFormat="1" ht="20.100000000000001" customHeight="1" thickBot="1" x14ac:dyDescent="0.2">
      <c r="A15" s="35"/>
      <c r="B15" s="29" t="s">
        <v>27</v>
      </c>
      <c r="C15" s="30"/>
      <c r="D15" s="20"/>
      <c r="E15" s="36"/>
      <c r="F15" s="20"/>
      <c r="G15" s="37"/>
      <c r="H15" s="38"/>
      <c r="I15" s="33" t="str">
        <f>IF(J15=TRUE,"●上下水道の利用等に関して相談があります","")</f>
        <v/>
      </c>
      <c r="J15" s="23" t="b">
        <v>0</v>
      </c>
      <c r="O15" s="2"/>
      <c r="P15" s="24"/>
    </row>
    <row r="16" spans="1:20" ht="30.75" customHeight="1" thickTop="1" x14ac:dyDescent="0.15">
      <c r="A16" s="39" t="s">
        <v>19</v>
      </c>
      <c r="B16" s="67" t="str">
        <f>IF(K8=TRUE,"該当手続きなし",IF(L8=TRUE,"手続き済",IF(K16=TRUE,L16,J16)))</f>
        <v/>
      </c>
      <c r="C16" s="67"/>
      <c r="D16" s="67"/>
      <c r="E16" s="40"/>
      <c r="F16" s="41"/>
      <c r="G16" s="42"/>
      <c r="H16" s="43"/>
      <c r="J16" s="2" t="str">
        <f>IF(J8=TRUE,IF(N16=0,"担当窓口で対応","おくやみ対応"),"")</f>
        <v/>
      </c>
      <c r="K16" s="2" t="b">
        <v>0</v>
      </c>
      <c r="L16" s="2" t="str">
        <f>IF(N16=0,"おくやみ対応","担当窓口で対応")</f>
        <v>おくやみ対応</v>
      </c>
      <c r="N16" s="44">
        <v>0</v>
      </c>
    </row>
    <row r="17" spans="1:16" ht="30.75" customHeight="1" thickBot="1" x14ac:dyDescent="0.2">
      <c r="A17" s="45" t="s">
        <v>20</v>
      </c>
      <c r="B17" s="46" t="str">
        <f>IF(J8=TRUE,"●必要な届書は担当で準備","")</f>
        <v/>
      </c>
      <c r="C17" s="46"/>
      <c r="D17" s="46"/>
      <c r="E17" s="46"/>
      <c r="F17" s="47"/>
      <c r="G17" s="48"/>
      <c r="H17" s="49"/>
    </row>
    <row r="18" spans="1:16" ht="20.100000000000001" customHeight="1" thickTop="1" thickBot="1" x14ac:dyDescent="0.2">
      <c r="I18" s="33"/>
    </row>
    <row r="19" spans="1:16" ht="20.100000000000001" customHeight="1" x14ac:dyDescent="0.15">
      <c r="A19" s="50" t="s">
        <v>21</v>
      </c>
      <c r="B19" s="51"/>
      <c r="C19" s="51"/>
      <c r="D19" s="51"/>
      <c r="E19" s="51"/>
      <c r="F19" s="51"/>
      <c r="G19" s="51"/>
      <c r="H19" s="52"/>
      <c r="I19" s="33"/>
    </row>
    <row r="20" spans="1:16" ht="33" customHeight="1" x14ac:dyDescent="0.15">
      <c r="A20" s="53" t="s">
        <v>29</v>
      </c>
      <c r="B20" s="68" t="str">
        <f>I11&amp;I12</f>
        <v/>
      </c>
      <c r="C20" s="69"/>
      <c r="D20" s="69"/>
      <c r="E20" s="69"/>
      <c r="F20" s="69"/>
      <c r="G20" s="69"/>
      <c r="H20" s="70"/>
      <c r="I20" s="33"/>
    </row>
    <row r="21" spans="1:16" ht="30.75" customHeight="1" x14ac:dyDescent="0.15">
      <c r="A21" s="53" t="s">
        <v>30</v>
      </c>
      <c r="B21" s="68" t="str">
        <f>I14&amp;I15</f>
        <v/>
      </c>
      <c r="C21" s="69"/>
      <c r="D21" s="69"/>
      <c r="E21" s="69"/>
      <c r="F21" s="69"/>
      <c r="G21" s="69"/>
      <c r="H21" s="70"/>
      <c r="I21" s="54"/>
    </row>
    <row r="22" spans="1:16" ht="33.75" customHeight="1" x14ac:dyDescent="0.15">
      <c r="A22" s="55"/>
      <c r="B22" s="71"/>
      <c r="C22" s="72"/>
      <c r="D22" s="72"/>
      <c r="E22" s="72"/>
      <c r="F22" s="72"/>
      <c r="G22" s="72"/>
      <c r="H22" s="73"/>
      <c r="I22" s="54"/>
    </row>
    <row r="23" spans="1:16" ht="20.100000000000001" customHeight="1" x14ac:dyDescent="0.15">
      <c r="A23" s="74" t="s">
        <v>22</v>
      </c>
      <c r="B23" s="76"/>
      <c r="C23" s="77"/>
      <c r="D23" s="77"/>
      <c r="E23" s="77"/>
      <c r="F23" s="77"/>
      <c r="G23" s="77"/>
      <c r="H23" s="78"/>
    </row>
    <row r="24" spans="1:16" ht="20.100000000000001" customHeight="1" thickBot="1" x14ac:dyDescent="0.2">
      <c r="A24" s="75"/>
      <c r="B24" s="79"/>
      <c r="C24" s="80"/>
      <c r="D24" s="80"/>
      <c r="E24" s="80"/>
      <c r="F24" s="80"/>
      <c r="G24" s="80"/>
      <c r="H24" s="81"/>
    </row>
    <row r="25" spans="1:16" s="23" customFormat="1" ht="55.5" customHeight="1" thickTop="1" thickBot="1" x14ac:dyDescent="0.2">
      <c r="A25" s="56" t="s">
        <v>23</v>
      </c>
      <c r="B25" s="57"/>
      <c r="C25" s="61"/>
      <c r="D25" s="62"/>
      <c r="E25" s="62"/>
      <c r="F25" s="62"/>
      <c r="G25" s="62"/>
      <c r="H25" s="63"/>
      <c r="I25" s="33"/>
      <c r="O25" s="2"/>
      <c r="P25" s="24"/>
    </row>
  </sheetData>
  <mergeCells count="18">
    <mergeCell ref="A23:A24"/>
    <mergeCell ref="B23:H24"/>
    <mergeCell ref="A1:E2"/>
    <mergeCell ref="G1:H1"/>
    <mergeCell ref="G2:H2"/>
    <mergeCell ref="A3:B7"/>
    <mergeCell ref="D3:E3"/>
    <mergeCell ref="G3:H3"/>
    <mergeCell ref="D4:H4"/>
    <mergeCell ref="D5:H5"/>
    <mergeCell ref="D6:H6"/>
    <mergeCell ref="D7:H7"/>
    <mergeCell ref="C25:H25"/>
    <mergeCell ref="B8:D8"/>
    <mergeCell ref="B16:D16"/>
    <mergeCell ref="B20:H20"/>
    <mergeCell ref="B21:H21"/>
    <mergeCell ref="B22:H22"/>
  </mergeCells>
  <phoneticPr fontId="1"/>
  <dataValidations disablePrompts="1" count="1">
    <dataValidation allowBlank="1" showInputMessage="1" showErrorMessage="1" promptTitle="どこが印刷するかをチェック！" sqref="G12:G15 G9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571500</xdr:colOff>
                    <xdr:row>15</xdr:row>
                    <xdr:rowOff>66675</xdr:rowOff>
                  </from>
                  <to>
                    <xdr:col>6</xdr:col>
                    <xdr:colOff>723900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257175</xdr:colOff>
                    <xdr:row>9</xdr:row>
                    <xdr:rowOff>228600</xdr:rowOff>
                  </from>
                  <to>
                    <xdr:col>3</xdr:col>
                    <xdr:colOff>200025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381000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571500</xdr:colOff>
                    <xdr:row>15</xdr:row>
                    <xdr:rowOff>66675</xdr:rowOff>
                  </from>
                  <to>
                    <xdr:col>6</xdr:col>
                    <xdr:colOff>723900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257175</xdr:colOff>
                    <xdr:row>10</xdr:row>
                    <xdr:rowOff>228600</xdr:rowOff>
                  </from>
                  <to>
                    <xdr:col>3</xdr:col>
                    <xdr:colOff>409575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defaultSize="0" autoFill="0" autoLine="0" autoPict="0">
                <anchor moveWithCells="1">
                  <from>
                    <xdr:col>2</xdr:col>
                    <xdr:colOff>257175</xdr:colOff>
                    <xdr:row>12</xdr:row>
                    <xdr:rowOff>228600</xdr:rowOff>
                  </from>
                  <to>
                    <xdr:col>3</xdr:col>
                    <xdr:colOff>200025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defaultSize="0" autoFill="0" autoLine="0" autoPict="0">
                <anchor moveWithCells="1">
                  <from>
                    <xdr:col>2</xdr:col>
                    <xdr:colOff>257175</xdr:colOff>
                    <xdr:row>13</xdr:row>
                    <xdr:rowOff>228600</xdr:rowOff>
                  </from>
                  <to>
                    <xdr:col>3</xdr:col>
                    <xdr:colOff>409575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 (上下水道)</vt:lpstr>
      <vt:lpstr>'新回答シート (上下水道)'!Print_Area</vt:lpstr>
    </vt:vector>
  </TitlesOfParts>
  <Company>MatsusakaCityOffice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jki112</cp:lastModifiedBy>
  <cp:lastPrinted>2019-03-11T08:54:21Z</cp:lastPrinted>
  <dcterms:created xsi:type="dcterms:W3CDTF">2017-10-31T09:16:00Z</dcterms:created>
  <dcterms:modified xsi:type="dcterms:W3CDTF">2019-05-07T07:16:02Z</dcterms:modified>
</cp:coreProperties>
</file>